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tps.sharepoint.com/Sdilene dokumenty/SPORTY/SACH_Sach/2025_10_10_ME-IPCA_Ostrava/"/>
    </mc:Choice>
  </mc:AlternateContent>
  <xr:revisionPtr revIDLastSave="1572" documentId="8_{31EADBDC-AA00-40D6-9886-D5D14DB5C2A2}" xr6:coauthVersionLast="47" xr6:coauthVersionMax="47" xr10:uidLastSave="{146E195F-37BF-4F7A-96C0-8AF33E6A30D2}"/>
  <workbookProtection workbookAlgorithmName="SHA-512" workbookHashValue="kHrXVGB/gTOYDk32FEIXAY0Pshe3FPCajw26UeoaelITMhNqOO4LSm8MgWSu5s4EsWQSC12ND82c7WtsMNdFLA==" workbookSaltValue="f0Q6gF5+R3TWyhkCxnFEjQ==" workbookSpinCount="100000" lockStructure="1"/>
  <bookViews>
    <workbookView xWindow="1125" yWindow="1125" windowWidth="21600" windowHeight="11175" xr2:uid="{D3F0A499-71C4-4511-AF7E-C97B4465F0A8}"/>
  </bookViews>
  <sheets>
    <sheet name="Organisation" sheetId="1" r:id="rId1"/>
    <sheet name="Players&amp;Staff" sheetId="2" r:id="rId2"/>
    <sheet name="Travel details" sheetId="4" r:id="rId3"/>
    <sheet name="Accommodation" sheetId="5" r:id="rId4"/>
    <sheet name="Dietary Exceptions" sheetId="7" r:id="rId5"/>
    <sheet name="F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B6" i="7"/>
  <c r="A6" i="7" s="1"/>
  <c r="B7" i="7"/>
  <c r="A7" i="7" s="1"/>
  <c r="B8" i="7"/>
  <c r="A8" i="7" s="1"/>
  <c r="B9" i="7"/>
  <c r="A9" i="7" s="1"/>
  <c r="B10" i="7"/>
  <c r="A10" i="7" s="1"/>
  <c r="B11" i="7"/>
  <c r="B12" i="7"/>
  <c r="A12" i="7" s="1"/>
  <c r="B13" i="7"/>
  <c r="A13" i="7" s="1"/>
  <c r="B14" i="7"/>
  <c r="A14" i="7" s="1"/>
  <c r="B15" i="7"/>
  <c r="A15" i="7" s="1"/>
  <c r="B16" i="7"/>
  <c r="A16" i="7" s="1"/>
  <c r="B17" i="7"/>
  <c r="A17" i="7" s="1"/>
  <c r="B18" i="7"/>
  <c r="A18" i="7" s="1"/>
  <c r="B19" i="7"/>
  <c r="A19" i="7" s="1"/>
  <c r="B20" i="7"/>
  <c r="A20" i="7" s="1"/>
  <c r="B21" i="7"/>
  <c r="A21" i="7" s="1"/>
  <c r="B22" i="7"/>
  <c r="A22" i="7" s="1"/>
  <c r="B4" i="7"/>
  <c r="B5" i="7"/>
  <c r="A4" i="7"/>
  <c r="A5" i="7"/>
  <c r="A11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3" i="7"/>
  <c r="Q7" i="5"/>
  <c r="K3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4" i="4"/>
  <c r="D5" i="4"/>
  <c r="D3" i="4"/>
  <c r="A3" i="2"/>
  <c r="A4" i="2"/>
  <c r="D25" i="5"/>
  <c r="D24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B4" i="5"/>
  <c r="A4" i="5" s="1"/>
  <c r="B5" i="5"/>
  <c r="A5" i="5" s="1"/>
  <c r="B6" i="5"/>
  <c r="A6" i="5" s="1"/>
  <c r="B7" i="5"/>
  <c r="A7" i="5" s="1"/>
  <c r="B8" i="5"/>
  <c r="A8" i="5" s="1"/>
  <c r="B9" i="5"/>
  <c r="A9" i="5" s="1"/>
  <c r="B10" i="5"/>
  <c r="A10" i="5" s="1"/>
  <c r="B11" i="5"/>
  <c r="A11" i="5" s="1"/>
  <c r="B12" i="5"/>
  <c r="A12" i="5" s="1"/>
  <c r="B13" i="5"/>
  <c r="A13" i="5" s="1"/>
  <c r="B14" i="5"/>
  <c r="A14" i="5" s="1"/>
  <c r="B15" i="5"/>
  <c r="A15" i="5" s="1"/>
  <c r="B16" i="5"/>
  <c r="A16" i="5" s="1"/>
  <c r="B17" i="5"/>
  <c r="A17" i="5" s="1"/>
  <c r="B18" i="5"/>
  <c r="A18" i="5" s="1"/>
  <c r="B19" i="5"/>
  <c r="A19" i="5" s="1"/>
  <c r="B20" i="5"/>
  <c r="A20" i="5" s="1"/>
  <c r="B21" i="5"/>
  <c r="A21" i="5" s="1"/>
  <c r="B22" i="5"/>
  <c r="A22" i="5" s="1"/>
  <c r="C3" i="7"/>
  <c r="B3" i="7"/>
  <c r="A3" i="7" s="1"/>
  <c r="C3" i="5"/>
  <c r="B3" i="5"/>
  <c r="A3" i="5" s="1"/>
  <c r="G4" i="5"/>
  <c r="G5" i="5"/>
  <c r="G6" i="5"/>
  <c r="G7" i="5"/>
  <c r="G8" i="5"/>
  <c r="G9" i="5"/>
  <c r="G10" i="5"/>
  <c r="G11" i="5"/>
  <c r="L11" i="5" s="1"/>
  <c r="G12" i="5"/>
  <c r="G13" i="5"/>
  <c r="G14" i="5"/>
  <c r="G15" i="5"/>
  <c r="G16" i="5"/>
  <c r="G17" i="5"/>
  <c r="G18" i="5"/>
  <c r="G19" i="5"/>
  <c r="G20" i="5"/>
  <c r="G21" i="5"/>
  <c r="G22" i="5"/>
  <c r="Q22" i="5" s="1"/>
  <c r="F4" i="5"/>
  <c r="Q4" i="5" s="1"/>
  <c r="F5" i="5"/>
  <c r="Q5" i="5" s="1"/>
  <c r="F6" i="5"/>
  <c r="Q6" i="5" s="1"/>
  <c r="F7" i="5"/>
  <c r="P7" i="5" s="1"/>
  <c r="F8" i="5"/>
  <c r="F9" i="5"/>
  <c r="F10" i="5"/>
  <c r="F11" i="5"/>
  <c r="F12" i="5"/>
  <c r="F13" i="5"/>
  <c r="F14" i="5"/>
  <c r="F15" i="5"/>
  <c r="H15" i="5" s="1"/>
  <c r="F16" i="5"/>
  <c r="K16" i="5" s="1"/>
  <c r="F17" i="5"/>
  <c r="K17" i="5" s="1"/>
  <c r="F18" i="5"/>
  <c r="F19" i="5"/>
  <c r="N19" i="5" s="1"/>
  <c r="F20" i="5"/>
  <c r="N20" i="5" s="1"/>
  <c r="F21" i="5"/>
  <c r="P21" i="5" s="1"/>
  <c r="F22" i="5"/>
  <c r="G3" i="5"/>
  <c r="F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3" i="4"/>
  <c r="B4" i="4"/>
  <c r="A4" i="4" s="1"/>
  <c r="B5" i="4"/>
  <c r="A5" i="4" s="1"/>
  <c r="B6" i="4"/>
  <c r="A6" i="4" s="1"/>
  <c r="B7" i="4"/>
  <c r="A7" i="4" s="1"/>
  <c r="B8" i="4"/>
  <c r="A8" i="4" s="1"/>
  <c r="B9" i="4"/>
  <c r="A9" i="4" s="1"/>
  <c r="B10" i="4"/>
  <c r="A10" i="4" s="1"/>
  <c r="B11" i="4"/>
  <c r="A11" i="4" s="1"/>
  <c r="B12" i="4"/>
  <c r="A12" i="4" s="1"/>
  <c r="B13" i="4"/>
  <c r="A13" i="4" s="1"/>
  <c r="B14" i="4"/>
  <c r="A14" i="4" s="1"/>
  <c r="B15" i="4"/>
  <c r="A15" i="4" s="1"/>
  <c r="B16" i="4"/>
  <c r="A16" i="4" s="1"/>
  <c r="B17" i="4"/>
  <c r="A17" i="4" s="1"/>
  <c r="B18" i="4"/>
  <c r="A18" i="4" s="1"/>
  <c r="B19" i="4"/>
  <c r="A19" i="4" s="1"/>
  <c r="B20" i="4"/>
  <c r="A20" i="4" s="1"/>
  <c r="B21" i="4"/>
  <c r="A21" i="4" s="1"/>
  <c r="B22" i="4"/>
  <c r="A22" i="4" s="1"/>
  <c r="B3" i="4"/>
  <c r="A3" i="4" s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Q14" i="5" l="1"/>
  <c r="I21" i="5"/>
  <c r="K9" i="5"/>
  <c r="N6" i="5"/>
  <c r="Q13" i="5"/>
  <c r="L20" i="5"/>
  <c r="O8" i="5"/>
  <c r="J3" i="5"/>
  <c r="Q19" i="5"/>
  <c r="K7" i="5"/>
  <c r="M6" i="5"/>
  <c r="P10" i="5"/>
  <c r="P6" i="5"/>
  <c r="L12" i="5"/>
  <c r="K10" i="5"/>
  <c r="I15" i="5"/>
  <c r="O21" i="5"/>
  <c r="O20" i="5"/>
  <c r="O7" i="5"/>
  <c r="O9" i="5"/>
  <c r="M20" i="5"/>
  <c r="K13" i="5"/>
  <c r="P20" i="5"/>
  <c r="M12" i="5"/>
  <c r="O19" i="5"/>
  <c r="P11" i="5"/>
  <c r="O6" i="5"/>
  <c r="K14" i="5"/>
  <c r="L19" i="5"/>
  <c r="N7" i="5"/>
  <c r="L13" i="5"/>
  <c r="P19" i="5"/>
  <c r="I13" i="5"/>
  <c r="J13" i="5"/>
  <c r="K15" i="5"/>
  <c r="N21" i="5"/>
  <c r="L6" i="5"/>
  <c r="M19" i="5"/>
  <c r="P9" i="5"/>
  <c r="Q12" i="5"/>
  <c r="J12" i="5"/>
  <c r="L16" i="5"/>
  <c r="M17" i="5"/>
  <c r="Q11" i="5"/>
  <c r="I12" i="5"/>
  <c r="J11" i="5"/>
  <c r="L15" i="5"/>
  <c r="M16" i="5"/>
  <c r="N17" i="5"/>
  <c r="Q10" i="5"/>
  <c r="I11" i="5"/>
  <c r="K12" i="5"/>
  <c r="M15" i="5"/>
  <c r="N16" i="5"/>
  <c r="Q9" i="5"/>
  <c r="I10" i="5"/>
  <c r="J9" i="5"/>
  <c r="K11" i="5"/>
  <c r="M13" i="5"/>
  <c r="N15" i="5"/>
  <c r="O17" i="5"/>
  <c r="Q21" i="5"/>
  <c r="J6" i="5"/>
  <c r="L10" i="5"/>
  <c r="N13" i="5"/>
  <c r="P16" i="5"/>
  <c r="J20" i="5"/>
  <c r="K21" i="5"/>
  <c r="L9" i="5"/>
  <c r="M10" i="5"/>
  <c r="N12" i="5"/>
  <c r="P15" i="5"/>
  <c r="Q17" i="5"/>
  <c r="I20" i="5"/>
  <c r="J19" i="5"/>
  <c r="K20" i="5"/>
  <c r="K6" i="5"/>
  <c r="L7" i="5"/>
  <c r="M9" i="5"/>
  <c r="N11" i="5"/>
  <c r="O12" i="5"/>
  <c r="P13" i="5"/>
  <c r="Q16" i="5"/>
  <c r="I19" i="5"/>
  <c r="J17" i="5"/>
  <c r="K19" i="5"/>
  <c r="L21" i="5"/>
  <c r="M7" i="5"/>
  <c r="N10" i="5"/>
  <c r="O11" i="5"/>
  <c r="P12" i="5"/>
  <c r="Q15" i="5"/>
  <c r="L17" i="5"/>
  <c r="J10" i="5"/>
  <c r="I7" i="5"/>
  <c r="I9" i="5"/>
  <c r="J7" i="5"/>
  <c r="N14" i="5"/>
  <c r="O16" i="5"/>
  <c r="P17" i="5"/>
  <c r="Q20" i="5"/>
  <c r="I6" i="5"/>
  <c r="J21" i="5"/>
  <c r="M11" i="5"/>
  <c r="O15" i="5"/>
  <c r="O13" i="5"/>
  <c r="M14" i="5"/>
  <c r="I17" i="5"/>
  <c r="J16" i="5"/>
  <c r="M21" i="5"/>
  <c r="N9" i="5"/>
  <c r="O10" i="5"/>
  <c r="Q18" i="5"/>
  <c r="I16" i="5"/>
  <c r="J15" i="5"/>
  <c r="M18" i="5"/>
  <c r="N18" i="5"/>
  <c r="I18" i="5"/>
  <c r="J18" i="5"/>
  <c r="O18" i="5"/>
  <c r="L18" i="5"/>
  <c r="K18" i="5"/>
  <c r="P18" i="5"/>
  <c r="I8" i="5"/>
  <c r="K8" i="5"/>
  <c r="L8" i="5"/>
  <c r="P8" i="5"/>
  <c r="M8" i="5"/>
  <c r="J8" i="5"/>
  <c r="Q8" i="5"/>
  <c r="N8" i="5"/>
  <c r="P14" i="5"/>
  <c r="L14" i="5"/>
  <c r="J14" i="5"/>
  <c r="O14" i="5"/>
  <c r="I14" i="5"/>
  <c r="H14" i="5"/>
  <c r="H13" i="5"/>
  <c r="I3" i="5"/>
  <c r="H12" i="5"/>
  <c r="H11" i="5"/>
  <c r="O22" i="5"/>
  <c r="O5" i="5"/>
  <c r="P3" i="5"/>
  <c r="H20" i="5"/>
  <c r="H8" i="5"/>
  <c r="H18" i="5"/>
  <c r="H6" i="5"/>
  <c r="N22" i="5"/>
  <c r="H10" i="5"/>
  <c r="H21" i="5"/>
  <c r="H9" i="5"/>
  <c r="H19" i="5"/>
  <c r="H7" i="5"/>
  <c r="H17" i="5"/>
  <c r="I5" i="5"/>
  <c r="K4" i="5"/>
  <c r="K24" i="5" s="1"/>
  <c r="H16" i="5"/>
  <c r="L4" i="5"/>
  <c r="J4" i="5"/>
  <c r="J24" i="5" s="1"/>
  <c r="M22" i="5"/>
  <c r="L22" i="5"/>
  <c r="K22" i="5"/>
  <c r="P5" i="5"/>
  <c r="O3" i="5"/>
  <c r="N3" i="5"/>
  <c r="H4" i="5"/>
  <c r="O4" i="5"/>
  <c r="L5" i="5"/>
  <c r="I4" i="5"/>
  <c r="H3" i="5"/>
  <c r="J22" i="5"/>
  <c r="Q3" i="5"/>
  <c r="Q24" i="5" s="1"/>
  <c r="N5" i="5"/>
  <c r="H5" i="5"/>
  <c r="M5" i="5"/>
  <c r="M3" i="5"/>
  <c r="N4" i="5"/>
  <c r="K5" i="5"/>
  <c r="L3" i="5"/>
  <c r="L24" i="5" s="1"/>
  <c r="P22" i="5"/>
  <c r="M4" i="5"/>
  <c r="J5" i="5"/>
  <c r="H22" i="5"/>
  <c r="I22" i="5"/>
  <c r="P4" i="5"/>
  <c r="D4" i="6"/>
  <c r="D5" i="6"/>
  <c r="D3" i="6"/>
  <c r="D6" i="6" l="1"/>
  <c r="M24" i="5"/>
  <c r="O24" i="5"/>
  <c r="P25" i="5"/>
  <c r="L25" i="5"/>
  <c r="M25" i="5"/>
  <c r="N25" i="5"/>
  <c r="I24" i="5"/>
  <c r="O25" i="5"/>
  <c r="H24" i="5"/>
  <c r="K25" i="5"/>
  <c r="H25" i="5"/>
  <c r="J25" i="5"/>
  <c r="I25" i="5"/>
  <c r="P24" i="5"/>
  <c r="Q25" i="5"/>
  <c r="N24" i="5"/>
</calcChain>
</file>

<file path=xl/sharedStrings.xml><?xml version="1.0" encoding="utf-8"?>
<sst xmlns="http://schemas.openxmlformats.org/spreadsheetml/2006/main" count="98" uniqueCount="75">
  <si>
    <t>Organisation name</t>
  </si>
  <si>
    <t>Organisation Contact name</t>
  </si>
  <si>
    <t>Organisation Contact address</t>
  </si>
  <si>
    <t>Organisation Contact phone</t>
  </si>
  <si>
    <t>Organisation Contact E-mail</t>
  </si>
  <si>
    <t>Country</t>
  </si>
  <si>
    <t>Family Name</t>
  </si>
  <si>
    <t>First Name</t>
  </si>
  <si>
    <t>Function</t>
  </si>
  <si>
    <t>Wheelchair (Y/N)</t>
  </si>
  <si>
    <t>T-shirt Size</t>
  </si>
  <si>
    <t>Dietary Exception</t>
  </si>
  <si>
    <t>Organisation ID (VAT)</t>
  </si>
  <si>
    <t>Sex (M/F)</t>
  </si>
  <si>
    <t>10.10.</t>
  </si>
  <si>
    <t>11.10.</t>
  </si>
  <si>
    <t xml:space="preserve">14.10. </t>
  </si>
  <si>
    <t>15.10.</t>
  </si>
  <si>
    <t>16.10.</t>
  </si>
  <si>
    <t>17.10.</t>
  </si>
  <si>
    <t>18.10.</t>
  </si>
  <si>
    <t>19.10.</t>
  </si>
  <si>
    <t>Type of Wheelchair (E/M)</t>
  </si>
  <si>
    <t>Date of Birth</t>
  </si>
  <si>
    <t>Single room</t>
  </si>
  <si>
    <t>Double room</t>
  </si>
  <si>
    <t>Registration Fee</t>
  </si>
  <si>
    <t>Total</t>
  </si>
  <si>
    <t xml:space="preserve">Account holder: </t>
  </si>
  <si>
    <t>Ceske Adaptivni Sporty</t>
  </si>
  <si>
    <t xml:space="preserve">Account number: </t>
  </si>
  <si>
    <t xml:space="preserve">Account code: </t>
  </si>
  <si>
    <t>"0600"</t>
  </si>
  <si>
    <t xml:space="preserve">IBAN: </t>
  </si>
  <si>
    <t>CZ35 0600 0000 0017 2810 5504</t>
  </si>
  <si>
    <t xml:space="preserve">SWIFT (BIC): </t>
  </si>
  <si>
    <t>AGBACZPP</t>
  </si>
  <si>
    <t>Bank name:</t>
  </si>
  <si>
    <t>Moneta Bank</t>
  </si>
  <si>
    <t xml:space="preserve">Bank address: </t>
  </si>
  <si>
    <t>Vyskočilova 1422/1a, 140 00 Prague 4</t>
  </si>
  <si>
    <t>Single rooms</t>
  </si>
  <si>
    <t>12.10.</t>
  </si>
  <si>
    <t>13.10.</t>
  </si>
  <si>
    <t>Roommate - name</t>
  </si>
  <si>
    <t>Team contact will automatically be included in the WhatsApp group, which will be created before the tournament.</t>
  </si>
  <si>
    <t>Enter phone number with + and country code</t>
  </si>
  <si>
    <t>Type of Disability</t>
  </si>
  <si>
    <t xml:space="preserve">example: +48 189 456 789 </t>
  </si>
  <si>
    <t>Use format: Surname First name (only 2 words)</t>
  </si>
  <si>
    <t xml:space="preserve">Fill only exceptions!      </t>
  </si>
  <si>
    <t xml:space="preserve"> If there are no exceptions, leave the cell blank!</t>
  </si>
  <si>
    <t>Filling in this cell is required!</t>
  </si>
  <si>
    <t>FIDE Rating</t>
  </si>
  <si>
    <t>Arrival Date</t>
  </si>
  <si>
    <t>Arrival Time</t>
  </si>
  <si>
    <t>Arrival Flight Number</t>
  </si>
  <si>
    <t>Departure Day</t>
  </si>
  <si>
    <t>Departure Time</t>
  </si>
  <si>
    <t>Departure Flight Number</t>
  </si>
  <si>
    <t>Way of Transport</t>
  </si>
  <si>
    <t xml:space="preserve">Use format: </t>
  </si>
  <si>
    <t>24 hours</t>
  </si>
  <si>
    <t>Use format:</t>
  </si>
  <si>
    <t>DD.MM.</t>
  </si>
  <si>
    <t>Departure Date</t>
  </si>
  <si>
    <t>Single or Double</t>
  </si>
  <si>
    <t>Number of Persons</t>
  </si>
  <si>
    <t>€ per Person</t>
  </si>
  <si>
    <t xml:space="preserve">                                      Final Entry Form Return by September 1, 2025</t>
  </si>
  <si>
    <t xml:space="preserve">                             Final Entry Form Return by September 1, 2025</t>
  </si>
  <si>
    <t>Final Entry Form Return by September 1, 2025</t>
  </si>
  <si>
    <t xml:space="preserve">                                     Final Entry Form Return by September 1, 2025</t>
  </si>
  <si>
    <t>Double rooms</t>
  </si>
  <si>
    <t>Medical Reports will be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</si>
</sst>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"/>
    <numFmt numFmtId="165" formatCode="#,##0\ [$€-1];[Red]\-#,##0\ [$€-1]"/>
    <numFmt numFmtId="166" formatCode="#,##0\ [$€-1]"/>
  </numFmts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Fira Sans Light"/>
      <family val="2"/>
      <charset val="238"/>
    </font>
    <font>
      <b/>
      <sz val="12"/>
      <color theme="1"/>
      <name val="Fira Sans Light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11"/>
      <color theme="10"/>
      <name val="Fira Sans Light"/>
      <family val="2"/>
      <charset val="238"/>
    </font>
    <font>
      <b/>
      <sz val="12"/>
      <color theme="1"/>
      <name val="Fira San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6" xfId="0" applyFont="1" applyFill="1" applyBorder="1"/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/>
      <protection locked="0"/>
    </xf>
    <xf numFmtId="20" fontId="1" fillId="0" borderId="1" xfId="0" applyNumberFormat="1" applyFont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20" fontId="1" fillId="0" borderId="1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14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166" fontId="1" fillId="3" borderId="5" xfId="0" applyNumberFormat="1" applyFont="1" applyFill="1" applyBorder="1"/>
    <xf numFmtId="166" fontId="2" fillId="3" borderId="7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4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6" xfId="0" applyFont="1" applyFill="1" applyBorder="1"/>
    <xf numFmtId="0" fontId="1" fillId="3" borderId="1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5" xfId="0" applyNumberFormat="1" applyFont="1" applyFill="1" applyBorder="1" applyAlignment="1">
      <alignment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1644613</xdr:colOff>
      <xdr:row>0</xdr:row>
      <xdr:rowOff>987424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7CBA403-3F44-12C5-2078-4C7A99B5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44613" cy="97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245888</xdr:colOff>
      <xdr:row>0</xdr:row>
      <xdr:rowOff>1004020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23094A-ABDC-051E-2213-3DA13233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646063" cy="97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1646063</xdr:colOff>
      <xdr:row>0</xdr:row>
      <xdr:rowOff>1004020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817A29F-AE88-0BD2-3B0E-3F1A1525B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646063" cy="975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975445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4F8060E-CC34-151C-1FBB-0F022B41E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975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1646063</xdr:colOff>
      <xdr:row>0</xdr:row>
      <xdr:rowOff>1004020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11BA5D-94F0-67D6-56EA-A10A799E1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646063" cy="9754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360188</xdr:colOff>
      <xdr:row>0</xdr:row>
      <xdr:rowOff>1004020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EEDCCBC-7256-BC37-C9BF-51CF4228C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646063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15D3-992F-4ACB-98E2-1C8064DDA483}">
  <dimension ref="A1:G10"/>
  <sheetViews>
    <sheetView showGridLines="0" tabSelected="1" workbookViewId="0">
      <selection activeCell="B2" sqref="B2"/>
    </sheetView>
  </sheetViews>
  <sheetFormatPr defaultRowHeight="15.75" x14ac:dyDescent="0.25"/>
  <cols>
    <col min="1" max="1" width="34.42578125" style="1" customWidth="1"/>
    <col min="2" max="2" width="51.140625" style="1" customWidth="1"/>
    <col min="3" max="4" width="9.140625" style="1"/>
    <col min="5" max="5" width="12.42578125" style="1" customWidth="1"/>
    <col min="6" max="6" width="9.140625" style="1"/>
    <col min="7" max="7" width="18.28515625" style="1" customWidth="1"/>
    <col min="8" max="16384" width="9.140625" style="1"/>
  </cols>
  <sheetData>
    <row r="1" spans="1:7" ht="80.099999999999994" customHeight="1" thickBot="1" x14ac:dyDescent="0.3">
      <c r="A1" s="69" t="s">
        <v>72</v>
      </c>
      <c r="B1" s="70"/>
      <c r="C1" s="2"/>
      <c r="D1" s="2"/>
      <c r="E1" s="2"/>
    </row>
    <row r="2" spans="1:7" ht="20.100000000000001" customHeight="1" thickBot="1" x14ac:dyDescent="0.3">
      <c r="A2" s="39" t="s">
        <v>5</v>
      </c>
      <c r="B2" s="15"/>
      <c r="C2" s="73" t="s">
        <v>52</v>
      </c>
      <c r="D2" s="74"/>
      <c r="E2" s="74"/>
      <c r="F2" s="74"/>
      <c r="G2" s="75"/>
    </row>
    <row r="3" spans="1:7" ht="20.100000000000001" customHeight="1" thickBot="1" x14ac:dyDescent="0.3">
      <c r="A3" s="39" t="s">
        <v>0</v>
      </c>
      <c r="B3" s="16"/>
    </row>
    <row r="4" spans="1:7" ht="20.100000000000001" customHeight="1" thickBot="1" x14ac:dyDescent="0.3">
      <c r="A4" s="39" t="s">
        <v>1</v>
      </c>
      <c r="B4" s="16"/>
      <c r="C4" s="73" t="s">
        <v>49</v>
      </c>
      <c r="D4" s="74"/>
      <c r="E4" s="74"/>
      <c r="F4" s="74"/>
      <c r="G4" s="75"/>
    </row>
    <row r="5" spans="1:7" ht="20.100000000000001" customHeight="1" x14ac:dyDescent="0.25">
      <c r="A5" s="39" t="s">
        <v>2</v>
      </c>
      <c r="B5" s="16"/>
    </row>
    <row r="6" spans="1:7" ht="20.100000000000001" customHeight="1" thickBot="1" x14ac:dyDescent="0.3">
      <c r="A6" s="39" t="s">
        <v>12</v>
      </c>
      <c r="B6" s="16"/>
    </row>
    <row r="7" spans="1:7" ht="20.100000000000001" customHeight="1" thickBot="1" x14ac:dyDescent="0.3">
      <c r="A7" s="39" t="s">
        <v>3</v>
      </c>
      <c r="B7" s="17"/>
      <c r="C7" s="73" t="s">
        <v>46</v>
      </c>
      <c r="D7" s="74"/>
      <c r="E7" s="74"/>
      <c r="F7" s="74"/>
      <c r="G7" s="75"/>
    </row>
    <row r="8" spans="1:7" ht="20.100000000000001" customHeight="1" thickBot="1" x14ac:dyDescent="0.3">
      <c r="A8" s="40" t="s">
        <v>4</v>
      </c>
      <c r="B8" s="18"/>
      <c r="C8" s="73" t="s">
        <v>48</v>
      </c>
      <c r="D8" s="74"/>
      <c r="E8" s="74"/>
      <c r="F8" s="74"/>
      <c r="G8" s="75"/>
    </row>
    <row r="9" spans="1:7" ht="16.5" thickBot="1" x14ac:dyDescent="0.3">
      <c r="E9" s="5"/>
    </row>
    <row r="10" spans="1:7" ht="32.25" customHeight="1" thickBot="1" x14ac:dyDescent="0.3">
      <c r="A10" s="71" t="s">
        <v>45</v>
      </c>
      <c r="B10" s="72"/>
    </row>
  </sheetData>
  <sheetProtection algorithmName="SHA-512" hashValue="RN72EXZV325+V/Xq0EN7e5AyPg6UjGuosILyATYpdfkIbiO5+5gy7qVT2pniazjDbbMai/oM7B+QteQSpOx72A==" saltValue="ylO5oH2mkul0r74/MZ+UEw==" spinCount="100000" sheet="1" objects="1" scenarios="1" selectLockedCells="1"/>
  <mergeCells count="6">
    <mergeCell ref="A1:B1"/>
    <mergeCell ref="A10:B10"/>
    <mergeCell ref="C4:G4"/>
    <mergeCell ref="C7:G7"/>
    <mergeCell ref="C2:G2"/>
    <mergeCell ref="C8:G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99AC-B6ED-4B91-976C-638161DB6399}">
  <dimension ref="A1:R25"/>
  <sheetViews>
    <sheetView showGridLines="0" topLeftCell="A2" workbookViewId="0">
      <selection activeCell="E25" sqref="E25"/>
    </sheetView>
  </sheetViews>
  <sheetFormatPr defaultRowHeight="15.75" x14ac:dyDescent="0.25"/>
  <cols>
    <col min="1" max="2" width="24.7109375" style="1" customWidth="1"/>
    <col min="3" max="3" width="16.7109375" style="1" customWidth="1"/>
    <col min="4" max="4" width="12.28515625" style="1" customWidth="1"/>
    <col min="5" max="5" width="12.140625" style="1" bestFit="1" customWidth="1"/>
    <col min="6" max="6" width="14.85546875" style="1" bestFit="1" customWidth="1"/>
    <col min="7" max="7" width="10.28515625" style="1" bestFit="1" customWidth="1"/>
    <col min="8" max="8" width="14.28515625" style="1" customWidth="1"/>
    <col min="9" max="9" width="9.140625" style="1" customWidth="1"/>
    <col min="10" max="10" width="30.7109375" style="1" customWidth="1"/>
    <col min="11" max="11" width="17.7109375" style="1" customWidth="1"/>
    <col min="12" max="16384" width="9.140625" style="1"/>
  </cols>
  <sheetData>
    <row r="1" spans="1:18" ht="80.099999999999994" customHeight="1" x14ac:dyDescent="0.25">
      <c r="A1" s="76" t="s">
        <v>71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8" ht="45" customHeight="1" x14ac:dyDescent="0.25">
      <c r="A2" s="49" t="s">
        <v>5</v>
      </c>
      <c r="B2" s="48" t="s">
        <v>6</v>
      </c>
      <c r="C2" s="50" t="s">
        <v>7</v>
      </c>
      <c r="D2" s="48" t="s">
        <v>23</v>
      </c>
      <c r="E2" s="50" t="s">
        <v>13</v>
      </c>
      <c r="F2" s="50" t="s">
        <v>8</v>
      </c>
      <c r="G2" s="48" t="s">
        <v>53</v>
      </c>
      <c r="H2" s="48" t="s">
        <v>9</v>
      </c>
      <c r="I2" s="48" t="s">
        <v>10</v>
      </c>
      <c r="J2" s="52" t="s">
        <v>47</v>
      </c>
      <c r="K2" s="51" t="s">
        <v>11</v>
      </c>
    </row>
    <row r="3" spans="1:18" ht="20.100000000000001" customHeight="1" x14ac:dyDescent="0.25">
      <c r="A3" s="19" t="str">
        <f>IF(B3="","",IF(Organisation!$B$2="""","""",Organisation!$B$2))</f>
        <v/>
      </c>
      <c r="B3" s="21"/>
      <c r="C3" s="21"/>
      <c r="D3" s="22"/>
      <c r="E3" s="23"/>
      <c r="F3" s="23"/>
      <c r="G3" s="23"/>
      <c r="H3" s="23"/>
      <c r="I3" s="23"/>
      <c r="J3" s="24"/>
      <c r="K3" s="16"/>
    </row>
    <row r="4" spans="1:18" ht="20.100000000000001" customHeight="1" x14ac:dyDescent="0.25">
      <c r="A4" s="19" t="str">
        <f>IF(B4="","",IF(Organisation!$B$2="""","""",Organisation!$B$2))</f>
        <v/>
      </c>
      <c r="B4" s="21"/>
      <c r="C4" s="21"/>
      <c r="D4" s="22"/>
      <c r="E4" s="23"/>
      <c r="F4" s="23"/>
      <c r="G4" s="23"/>
      <c r="H4" s="23"/>
      <c r="I4" s="23"/>
      <c r="J4" s="24"/>
      <c r="K4" s="16"/>
    </row>
    <row r="5" spans="1:18" ht="20.100000000000001" customHeight="1" x14ac:dyDescent="0.25">
      <c r="A5" s="19" t="str">
        <f>IF(B5="","",IF(Organisation!$B$2="""","""",Organisation!$B$2))</f>
        <v/>
      </c>
      <c r="B5" s="21"/>
      <c r="C5" s="21"/>
      <c r="D5" s="22"/>
      <c r="E5" s="23"/>
      <c r="F5" s="23"/>
      <c r="G5" s="23"/>
      <c r="H5" s="23"/>
      <c r="I5" s="23"/>
      <c r="J5" s="24"/>
      <c r="K5" s="16"/>
    </row>
    <row r="6" spans="1:18" ht="20.100000000000001" customHeight="1" x14ac:dyDescent="0.25">
      <c r="A6" s="19" t="str">
        <f>IF(B6="","",IF(Organisation!$B$2="""","""",Organisation!$B$2))</f>
        <v/>
      </c>
      <c r="B6" s="21"/>
      <c r="C6" s="21"/>
      <c r="D6" s="22"/>
      <c r="E6" s="23"/>
      <c r="F6" s="23"/>
      <c r="G6" s="23"/>
      <c r="H6" s="23"/>
      <c r="I6" s="23"/>
      <c r="J6" s="24"/>
      <c r="K6" s="16"/>
    </row>
    <row r="7" spans="1:18" ht="20.100000000000001" customHeight="1" x14ac:dyDescent="0.25">
      <c r="A7" s="19" t="str">
        <f>IF(B7="","",IF(Organisation!$B$2="""","""",Organisation!$B$2))</f>
        <v/>
      </c>
      <c r="B7" s="21"/>
      <c r="C7" s="21"/>
      <c r="D7" s="22"/>
      <c r="E7" s="23"/>
      <c r="F7" s="23"/>
      <c r="G7" s="23"/>
      <c r="H7" s="23"/>
      <c r="I7" s="23"/>
      <c r="J7" s="24"/>
      <c r="K7" s="16"/>
      <c r="R7" s="55"/>
    </row>
    <row r="8" spans="1:18" ht="20.100000000000001" customHeight="1" x14ac:dyDescent="0.25">
      <c r="A8" s="19" t="str">
        <f>IF(B8="","",IF(Organisation!$B$2="""","""",Organisation!$B$2))</f>
        <v/>
      </c>
      <c r="B8" s="21"/>
      <c r="C8" s="21"/>
      <c r="D8" s="22"/>
      <c r="E8" s="23"/>
      <c r="F8" s="23"/>
      <c r="G8" s="23"/>
      <c r="H8" s="23"/>
      <c r="I8" s="23"/>
      <c r="J8" s="24"/>
      <c r="K8" s="16"/>
    </row>
    <row r="9" spans="1:18" ht="20.100000000000001" customHeight="1" x14ac:dyDescent="0.25">
      <c r="A9" s="19" t="str">
        <f>IF(B9="","",IF(Organisation!$B$2="""","""",Organisation!$B$2))</f>
        <v/>
      </c>
      <c r="B9" s="21"/>
      <c r="C9" s="21"/>
      <c r="D9" s="22"/>
      <c r="E9" s="23"/>
      <c r="F9" s="23"/>
      <c r="G9" s="23"/>
      <c r="H9" s="23"/>
      <c r="I9" s="23"/>
      <c r="J9" s="24"/>
      <c r="K9" s="16"/>
    </row>
    <row r="10" spans="1:18" ht="20.100000000000001" customHeight="1" x14ac:dyDescent="0.25">
      <c r="A10" s="19" t="str">
        <f>IF(B10="","",IF(Organisation!$B$2="""","""",Organisation!$B$2))</f>
        <v/>
      </c>
      <c r="B10" s="21"/>
      <c r="C10" s="21"/>
      <c r="D10" s="22"/>
      <c r="E10" s="23"/>
      <c r="F10" s="23"/>
      <c r="G10" s="23"/>
      <c r="H10" s="23"/>
      <c r="I10" s="23"/>
      <c r="J10" s="24"/>
      <c r="K10" s="16"/>
    </row>
    <row r="11" spans="1:18" ht="20.100000000000001" customHeight="1" x14ac:dyDescent="0.25">
      <c r="A11" s="19" t="str">
        <f>IF(B11="","",IF(Organisation!$B$2="""","""",Organisation!$B$2))</f>
        <v/>
      </c>
      <c r="B11" s="21"/>
      <c r="C11" s="21"/>
      <c r="D11" s="22"/>
      <c r="E11" s="23"/>
      <c r="F11" s="23"/>
      <c r="G11" s="23"/>
      <c r="H11" s="23"/>
      <c r="I11" s="23"/>
      <c r="J11" s="24"/>
      <c r="K11" s="16"/>
    </row>
    <row r="12" spans="1:18" ht="20.100000000000001" customHeight="1" x14ac:dyDescent="0.25">
      <c r="A12" s="19" t="str">
        <f>IF(B12="","",IF(Organisation!$B$2="""","""",Organisation!$B$2))</f>
        <v/>
      </c>
      <c r="B12" s="21"/>
      <c r="C12" s="21"/>
      <c r="D12" s="22"/>
      <c r="E12" s="23"/>
      <c r="F12" s="23"/>
      <c r="G12" s="23"/>
      <c r="H12" s="23"/>
      <c r="I12" s="23"/>
      <c r="J12" s="24"/>
      <c r="K12" s="16"/>
    </row>
    <row r="13" spans="1:18" ht="20.100000000000001" customHeight="1" x14ac:dyDescent="0.25">
      <c r="A13" s="19" t="str">
        <f>IF(B13="","",IF(Organisation!$B$2="""","""",Organisation!$B$2))</f>
        <v/>
      </c>
      <c r="B13" s="21"/>
      <c r="C13" s="21"/>
      <c r="D13" s="22"/>
      <c r="E13" s="23"/>
      <c r="F13" s="23"/>
      <c r="G13" s="23"/>
      <c r="H13" s="23"/>
      <c r="I13" s="23"/>
      <c r="J13" s="24"/>
      <c r="K13" s="16"/>
    </row>
    <row r="14" spans="1:18" ht="20.100000000000001" customHeight="1" x14ac:dyDescent="0.25">
      <c r="A14" s="19" t="str">
        <f>IF(B14="","",IF(Organisation!$B$2="""","""",Organisation!$B$2))</f>
        <v/>
      </c>
      <c r="B14" s="21"/>
      <c r="C14" s="21"/>
      <c r="D14" s="22"/>
      <c r="E14" s="23"/>
      <c r="F14" s="23"/>
      <c r="G14" s="23"/>
      <c r="H14" s="23"/>
      <c r="I14" s="23"/>
      <c r="J14" s="24"/>
      <c r="K14" s="16"/>
    </row>
    <row r="15" spans="1:18" ht="20.100000000000001" customHeight="1" x14ac:dyDescent="0.25">
      <c r="A15" s="19" t="str">
        <f>IF(B15="","",IF(Organisation!$B$2="""","""",Organisation!$B$2))</f>
        <v/>
      </c>
      <c r="B15" s="21"/>
      <c r="C15" s="21"/>
      <c r="D15" s="22"/>
      <c r="E15" s="23"/>
      <c r="F15" s="23"/>
      <c r="G15" s="23"/>
      <c r="H15" s="23"/>
      <c r="I15" s="23"/>
      <c r="J15" s="24"/>
      <c r="K15" s="16"/>
    </row>
    <row r="16" spans="1:18" ht="20.100000000000001" customHeight="1" x14ac:dyDescent="0.25">
      <c r="A16" s="19" t="str">
        <f>IF(B16="","",IF(Organisation!$B$2="""","""",Organisation!$B$2))</f>
        <v/>
      </c>
      <c r="B16" s="21"/>
      <c r="C16" s="21"/>
      <c r="D16" s="22"/>
      <c r="E16" s="23"/>
      <c r="F16" s="23"/>
      <c r="G16" s="23"/>
      <c r="H16" s="23"/>
      <c r="I16" s="23"/>
      <c r="J16" s="24"/>
      <c r="K16" s="16"/>
    </row>
    <row r="17" spans="1:11" ht="20.100000000000001" customHeight="1" x14ac:dyDescent="0.25">
      <c r="A17" s="19" t="str">
        <f>IF(B17="","",IF(Organisation!$B$2="""","""",Organisation!$B$2))</f>
        <v/>
      </c>
      <c r="B17" s="21"/>
      <c r="C17" s="21"/>
      <c r="D17" s="22"/>
      <c r="E17" s="23"/>
      <c r="F17" s="23"/>
      <c r="G17" s="23"/>
      <c r="H17" s="23"/>
      <c r="I17" s="23"/>
      <c r="J17" s="24"/>
      <c r="K17" s="16"/>
    </row>
    <row r="18" spans="1:11" ht="20.100000000000001" customHeight="1" x14ac:dyDescent="0.25">
      <c r="A18" s="19" t="str">
        <f>IF(B18="","",IF(Organisation!$B$2="""","""",Organisation!$B$2))</f>
        <v/>
      </c>
      <c r="B18" s="21"/>
      <c r="C18" s="21"/>
      <c r="D18" s="22"/>
      <c r="E18" s="23"/>
      <c r="F18" s="23"/>
      <c r="G18" s="23"/>
      <c r="H18" s="23"/>
      <c r="I18" s="23"/>
      <c r="J18" s="24"/>
      <c r="K18" s="16"/>
    </row>
    <row r="19" spans="1:11" ht="20.100000000000001" customHeight="1" x14ac:dyDescent="0.25">
      <c r="A19" s="19" t="str">
        <f>IF(B19="","",IF(Organisation!$B$2="""","""",Organisation!$B$2))</f>
        <v/>
      </c>
      <c r="B19" s="21"/>
      <c r="C19" s="21"/>
      <c r="D19" s="22"/>
      <c r="E19" s="23"/>
      <c r="F19" s="23"/>
      <c r="G19" s="23"/>
      <c r="H19" s="23"/>
      <c r="I19" s="23"/>
      <c r="J19" s="24"/>
      <c r="K19" s="16"/>
    </row>
    <row r="20" spans="1:11" ht="20.100000000000001" customHeight="1" x14ac:dyDescent="0.25">
      <c r="A20" s="19" t="str">
        <f>IF(B20="","",IF(Organisation!$B$2="""","""",Organisation!$B$2))</f>
        <v/>
      </c>
      <c r="B20" s="21"/>
      <c r="C20" s="21"/>
      <c r="D20" s="22"/>
      <c r="E20" s="23"/>
      <c r="F20" s="23"/>
      <c r="G20" s="23"/>
      <c r="H20" s="23"/>
      <c r="I20" s="23"/>
      <c r="J20" s="24"/>
      <c r="K20" s="16"/>
    </row>
    <row r="21" spans="1:11" ht="20.100000000000001" customHeight="1" x14ac:dyDescent="0.25">
      <c r="A21" s="19" t="str">
        <f>IF(B21="","",IF(Organisation!$B$2="""","""",Organisation!$B$2))</f>
        <v/>
      </c>
      <c r="B21" s="21"/>
      <c r="C21" s="21"/>
      <c r="D21" s="22"/>
      <c r="E21" s="23"/>
      <c r="F21" s="23"/>
      <c r="G21" s="23"/>
      <c r="H21" s="23"/>
      <c r="I21" s="23"/>
      <c r="J21" s="24"/>
      <c r="K21" s="16"/>
    </row>
    <row r="22" spans="1:11" ht="20.100000000000001" customHeight="1" thickBot="1" x14ac:dyDescent="0.3">
      <c r="A22" s="20" t="str">
        <f>IF(B22="","",IF(Organisation!$B$2="""","""",Organisation!$B$2))</f>
        <v/>
      </c>
      <c r="B22" s="25"/>
      <c r="C22" s="25"/>
      <c r="D22" s="26"/>
      <c r="E22" s="27"/>
      <c r="F22" s="27"/>
      <c r="G22" s="27"/>
      <c r="H22" s="27"/>
      <c r="I22" s="27"/>
      <c r="J22" s="28"/>
      <c r="K22" s="29"/>
    </row>
    <row r="23" spans="1:11" ht="16.5" thickBot="1" x14ac:dyDescent="0.3"/>
    <row r="24" spans="1:11" ht="31.5" x14ac:dyDescent="0.25">
      <c r="J24" s="79" t="s">
        <v>74</v>
      </c>
      <c r="K24" s="30" t="s">
        <v>50</v>
      </c>
    </row>
    <row r="25" spans="1:11" ht="69" customHeight="1" thickBot="1" x14ac:dyDescent="0.3">
      <c r="J25" s="80"/>
      <c r="K25" s="31" t="s">
        <v>51</v>
      </c>
    </row>
  </sheetData>
  <sheetProtection selectLockedCells="1"/>
  <mergeCells count="2">
    <mergeCell ref="A1:K1"/>
    <mergeCell ref="J24:J25"/>
  </mergeCells>
  <dataValidations count="4">
    <dataValidation type="list" allowBlank="1" showInputMessage="1" showErrorMessage="1" sqref="F3:F11 F12:F22" xr:uid="{3C294F43-BA75-4A77-993C-B1213A562A50}">
      <formula1>"Player,Assistant,Team Leader"</formula1>
    </dataValidation>
    <dataValidation type="list" allowBlank="1" showInputMessage="1" showErrorMessage="1" sqref="H3:H17 H18:H22" xr:uid="{6961FD53-931C-4CD8-8DA0-B440AFC875C2}">
      <formula1>"Y,N"</formula1>
    </dataValidation>
    <dataValidation type="list" allowBlank="1" showInputMessage="1" showErrorMessage="1" sqref="I3:I22" xr:uid="{B3D26E08-E572-4300-9F3F-EBAC630F8AC1}">
      <formula1>"S,M,L,XL,XXL"</formula1>
    </dataValidation>
    <dataValidation type="list" allowBlank="1" showInputMessage="1" showErrorMessage="1" sqref="E3:E22" xr:uid="{8D38A7D7-98F3-4CDA-8DB2-91C6A23293F8}">
      <formula1>"M,F"</formula1>
    </dataValidation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051A-E3BF-44E9-A0C3-4DA85A7C4050}">
  <dimension ref="A1:L25"/>
  <sheetViews>
    <sheetView showGridLines="0" topLeftCell="A2" zoomScaleNormal="100" workbookViewId="0">
      <selection activeCell="E6" sqref="E6"/>
    </sheetView>
  </sheetViews>
  <sheetFormatPr defaultRowHeight="15.75" x14ac:dyDescent="0.25"/>
  <cols>
    <col min="1" max="2" width="24.7109375" style="1" customWidth="1"/>
    <col min="3" max="3" width="16.7109375" style="1" customWidth="1"/>
    <col min="4" max="4" width="14.28515625" style="1" customWidth="1"/>
    <col min="5" max="5" width="15.140625" style="1" customWidth="1"/>
    <col min="6" max="6" width="12.42578125" style="1" customWidth="1"/>
    <col min="7" max="7" width="15.28515625" style="1" bestFit="1" customWidth="1"/>
    <col min="8" max="8" width="14.5703125" style="1" bestFit="1" customWidth="1"/>
    <col min="9" max="9" width="11" style="1" customWidth="1"/>
    <col min="10" max="10" width="15.28515625" style="1" bestFit="1" customWidth="1"/>
    <col min="11" max="11" width="14.5703125" style="1" bestFit="1" customWidth="1"/>
    <col min="12" max="12" width="12.85546875" style="1" customWidth="1"/>
    <col min="13" max="16384" width="9.140625" style="1"/>
  </cols>
  <sheetData>
    <row r="1" spans="1:12" ht="80.099999999999994" customHeight="1" x14ac:dyDescent="0.25">
      <c r="A1" s="69" t="s">
        <v>71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70"/>
    </row>
    <row r="2" spans="1:12" ht="45" customHeight="1" x14ac:dyDescent="0.25">
      <c r="A2" s="49" t="s">
        <v>5</v>
      </c>
      <c r="B2" s="50" t="s">
        <v>6</v>
      </c>
      <c r="C2" s="50" t="s">
        <v>7</v>
      </c>
      <c r="D2" s="48" t="s">
        <v>9</v>
      </c>
      <c r="E2" s="48" t="s">
        <v>22</v>
      </c>
      <c r="F2" s="48" t="s">
        <v>60</v>
      </c>
      <c r="G2" s="48" t="s">
        <v>54</v>
      </c>
      <c r="H2" s="48" t="s">
        <v>55</v>
      </c>
      <c r="I2" s="48" t="s">
        <v>56</v>
      </c>
      <c r="J2" s="48" t="s">
        <v>57</v>
      </c>
      <c r="K2" s="48" t="s">
        <v>58</v>
      </c>
      <c r="L2" s="51" t="s">
        <v>59</v>
      </c>
    </row>
    <row r="3" spans="1:12" ht="20.100000000000001" customHeight="1" x14ac:dyDescent="0.25">
      <c r="A3" s="56" t="str">
        <f>IF(B3="","",IF(Organisation!$B$2="""","""",Organisation!$B$2))</f>
        <v/>
      </c>
      <c r="B3" s="57" t="str">
        <f>IF('Players&amp;Staff'!B3="", "", 'Players&amp;Staff'!B3)</f>
        <v/>
      </c>
      <c r="C3" s="57" t="str">
        <f>IF('Players&amp;Staff'!C3="", "", 'Players&amp;Staff'!C3)</f>
        <v/>
      </c>
      <c r="D3" s="7" t="str">
        <f>IF('Players&amp;Staff'!H3="", "", 'Players&amp;Staff'!H3)</f>
        <v/>
      </c>
      <c r="E3" s="23"/>
      <c r="F3" s="23"/>
      <c r="G3" s="32"/>
      <c r="H3" s="33"/>
      <c r="I3" s="23"/>
      <c r="J3" s="32"/>
      <c r="K3" s="33"/>
      <c r="L3" s="16"/>
    </row>
    <row r="4" spans="1:12" ht="20.100000000000001" customHeight="1" x14ac:dyDescent="0.25">
      <c r="A4" s="56" t="str">
        <f>IF(B4="","",IF(Organisation!$B$2="""","""",Organisation!$B$2))</f>
        <v/>
      </c>
      <c r="B4" s="57" t="str">
        <f>IF('Players&amp;Staff'!B4="", "", 'Players&amp;Staff'!B4)</f>
        <v/>
      </c>
      <c r="C4" s="57" t="str">
        <f>IF('Players&amp;Staff'!C4="", "", 'Players&amp;Staff'!C4)</f>
        <v/>
      </c>
      <c r="D4" s="7" t="str">
        <f>IF('Players&amp;Staff'!H4="", "", 'Players&amp;Staff'!H4)</f>
        <v/>
      </c>
      <c r="E4" s="23"/>
      <c r="F4" s="23"/>
      <c r="G4" s="32"/>
      <c r="H4" s="33"/>
      <c r="I4" s="23"/>
      <c r="J4" s="32"/>
      <c r="K4" s="33"/>
      <c r="L4" s="16"/>
    </row>
    <row r="5" spans="1:12" ht="20.100000000000001" customHeight="1" x14ac:dyDescent="0.25">
      <c r="A5" s="56" t="str">
        <f>IF(B5="","",IF(Organisation!$B$2="""","""",Organisation!$B$2))</f>
        <v/>
      </c>
      <c r="B5" s="57" t="str">
        <f>IF('Players&amp;Staff'!B5="", "", 'Players&amp;Staff'!B5)</f>
        <v/>
      </c>
      <c r="C5" s="57" t="str">
        <f>IF('Players&amp;Staff'!C5="", "", 'Players&amp;Staff'!C5)</f>
        <v/>
      </c>
      <c r="D5" s="7" t="str">
        <f>IF('Players&amp;Staff'!H5="", "", 'Players&amp;Staff'!H5)</f>
        <v/>
      </c>
      <c r="E5" s="23"/>
      <c r="F5" s="23"/>
      <c r="G5" s="32"/>
      <c r="H5" s="33"/>
      <c r="I5" s="23"/>
      <c r="J5" s="32"/>
      <c r="K5" s="33"/>
      <c r="L5" s="16"/>
    </row>
    <row r="6" spans="1:12" ht="20.100000000000001" customHeight="1" x14ac:dyDescent="0.25">
      <c r="A6" s="56" t="str">
        <f>IF(B6="","",IF(Organisation!$B$2="""","""",Organisation!$B$2))</f>
        <v/>
      </c>
      <c r="B6" s="57" t="str">
        <f>IF('Players&amp;Staff'!B6="", "", 'Players&amp;Staff'!B6)</f>
        <v/>
      </c>
      <c r="C6" s="57" t="str">
        <f>IF('Players&amp;Staff'!C6="", "", 'Players&amp;Staff'!C6)</f>
        <v/>
      </c>
      <c r="D6" s="7" t="str">
        <f>IF('Players&amp;Staff'!H6="", "", 'Players&amp;Staff'!H6)</f>
        <v/>
      </c>
      <c r="E6" s="23"/>
      <c r="F6" s="23"/>
      <c r="G6" s="32"/>
      <c r="H6" s="33"/>
      <c r="I6" s="23"/>
      <c r="J6" s="32"/>
      <c r="K6" s="33"/>
      <c r="L6" s="16"/>
    </row>
    <row r="7" spans="1:12" ht="20.100000000000001" customHeight="1" x14ac:dyDescent="0.25">
      <c r="A7" s="56" t="str">
        <f>IF(B7="","",IF(Organisation!$B$2="""","""",Organisation!$B$2))</f>
        <v/>
      </c>
      <c r="B7" s="57" t="str">
        <f>IF('Players&amp;Staff'!B7="", "", 'Players&amp;Staff'!B7)</f>
        <v/>
      </c>
      <c r="C7" s="57" t="str">
        <f>IF('Players&amp;Staff'!C7="", "", 'Players&amp;Staff'!C7)</f>
        <v/>
      </c>
      <c r="D7" s="7" t="str">
        <f>IF('Players&amp;Staff'!H7="", "", 'Players&amp;Staff'!H7)</f>
        <v/>
      </c>
      <c r="E7" s="23"/>
      <c r="F7" s="23"/>
      <c r="G7" s="32"/>
      <c r="H7" s="33"/>
      <c r="I7" s="23"/>
      <c r="J7" s="32"/>
      <c r="K7" s="33"/>
      <c r="L7" s="16"/>
    </row>
    <row r="8" spans="1:12" ht="20.100000000000001" customHeight="1" x14ac:dyDescent="0.25">
      <c r="A8" s="56" t="str">
        <f>IF(B8="","",IF(Organisation!$B$2="""","""",Organisation!$B$2))</f>
        <v/>
      </c>
      <c r="B8" s="57" t="str">
        <f>IF('Players&amp;Staff'!B8="", "", 'Players&amp;Staff'!B8)</f>
        <v/>
      </c>
      <c r="C8" s="57" t="str">
        <f>IF('Players&amp;Staff'!C8="", "", 'Players&amp;Staff'!C8)</f>
        <v/>
      </c>
      <c r="D8" s="7" t="str">
        <f>IF('Players&amp;Staff'!H8="", "", 'Players&amp;Staff'!H8)</f>
        <v/>
      </c>
      <c r="E8" s="23"/>
      <c r="F8" s="23"/>
      <c r="G8" s="32"/>
      <c r="H8" s="33"/>
      <c r="I8" s="23"/>
      <c r="J8" s="32"/>
      <c r="K8" s="33"/>
      <c r="L8" s="16"/>
    </row>
    <row r="9" spans="1:12" ht="20.100000000000001" customHeight="1" x14ac:dyDescent="0.25">
      <c r="A9" s="56" t="str">
        <f>IF(B9="","",IF(Organisation!$B$2="""","""",Organisation!$B$2))</f>
        <v/>
      </c>
      <c r="B9" s="57" t="str">
        <f>IF('Players&amp;Staff'!B9="", "", 'Players&amp;Staff'!B9)</f>
        <v/>
      </c>
      <c r="C9" s="57" t="str">
        <f>IF('Players&amp;Staff'!C9="", "", 'Players&amp;Staff'!C9)</f>
        <v/>
      </c>
      <c r="D9" s="7" t="str">
        <f>IF('Players&amp;Staff'!H9="", "", 'Players&amp;Staff'!H9)</f>
        <v/>
      </c>
      <c r="E9" s="23"/>
      <c r="F9" s="23"/>
      <c r="G9" s="32"/>
      <c r="H9" s="33"/>
      <c r="I9" s="23"/>
      <c r="J9" s="32"/>
      <c r="K9" s="33"/>
      <c r="L9" s="16"/>
    </row>
    <row r="10" spans="1:12" ht="20.100000000000001" customHeight="1" x14ac:dyDescent="0.25">
      <c r="A10" s="56" t="str">
        <f>IF(B10="","",IF(Organisation!$B$2="""","""",Organisation!$B$2))</f>
        <v/>
      </c>
      <c r="B10" s="57" t="str">
        <f>IF('Players&amp;Staff'!B10="", "", 'Players&amp;Staff'!B10)</f>
        <v/>
      </c>
      <c r="C10" s="57" t="str">
        <f>IF('Players&amp;Staff'!C10="", "", 'Players&amp;Staff'!C10)</f>
        <v/>
      </c>
      <c r="D10" s="7" t="str">
        <f>IF('Players&amp;Staff'!H10="", "", 'Players&amp;Staff'!H10)</f>
        <v/>
      </c>
      <c r="E10" s="23"/>
      <c r="F10" s="23"/>
      <c r="G10" s="32"/>
      <c r="H10" s="33"/>
      <c r="I10" s="23"/>
      <c r="J10" s="32"/>
      <c r="K10" s="33"/>
      <c r="L10" s="16"/>
    </row>
    <row r="11" spans="1:12" ht="20.100000000000001" customHeight="1" x14ac:dyDescent="0.25">
      <c r="A11" s="56" t="str">
        <f>IF(B11="","",IF(Organisation!$B$2="""","""",Organisation!$B$2))</f>
        <v/>
      </c>
      <c r="B11" s="57" t="str">
        <f>IF('Players&amp;Staff'!B11="", "", 'Players&amp;Staff'!B11)</f>
        <v/>
      </c>
      <c r="C11" s="57" t="str">
        <f>IF('Players&amp;Staff'!C11="", "", 'Players&amp;Staff'!C11)</f>
        <v/>
      </c>
      <c r="D11" s="7" t="str">
        <f>IF('Players&amp;Staff'!H11="", "", 'Players&amp;Staff'!H11)</f>
        <v/>
      </c>
      <c r="E11" s="23"/>
      <c r="F11" s="23"/>
      <c r="G11" s="32"/>
      <c r="H11" s="33"/>
      <c r="I11" s="23"/>
      <c r="J11" s="32"/>
      <c r="K11" s="33"/>
      <c r="L11" s="16"/>
    </row>
    <row r="12" spans="1:12" ht="20.100000000000001" customHeight="1" x14ac:dyDescent="0.25">
      <c r="A12" s="56" t="str">
        <f>IF(B12="","",IF(Organisation!$B$2="""","""",Organisation!$B$2))</f>
        <v/>
      </c>
      <c r="B12" s="57" t="str">
        <f>IF('Players&amp;Staff'!B12="", "", 'Players&amp;Staff'!B12)</f>
        <v/>
      </c>
      <c r="C12" s="57" t="str">
        <f>IF('Players&amp;Staff'!C12="", "", 'Players&amp;Staff'!C12)</f>
        <v/>
      </c>
      <c r="D12" s="7" t="str">
        <f>IF('Players&amp;Staff'!H12="", "", 'Players&amp;Staff'!H12)</f>
        <v/>
      </c>
      <c r="E12" s="23"/>
      <c r="F12" s="23"/>
      <c r="G12" s="32"/>
      <c r="H12" s="33"/>
      <c r="I12" s="23"/>
      <c r="J12" s="32"/>
      <c r="K12" s="33"/>
      <c r="L12" s="16"/>
    </row>
    <row r="13" spans="1:12" ht="20.100000000000001" customHeight="1" x14ac:dyDescent="0.25">
      <c r="A13" s="56" t="str">
        <f>IF(B13="","",IF(Organisation!$B$2="""","""",Organisation!$B$2))</f>
        <v/>
      </c>
      <c r="B13" s="57" t="str">
        <f>IF('Players&amp;Staff'!B13="", "", 'Players&amp;Staff'!B13)</f>
        <v/>
      </c>
      <c r="C13" s="57" t="str">
        <f>IF('Players&amp;Staff'!C13="", "", 'Players&amp;Staff'!C13)</f>
        <v/>
      </c>
      <c r="D13" s="7" t="str">
        <f>IF('Players&amp;Staff'!H13="", "", 'Players&amp;Staff'!H13)</f>
        <v/>
      </c>
      <c r="E13" s="23"/>
      <c r="F13" s="23"/>
      <c r="G13" s="32"/>
      <c r="H13" s="33"/>
      <c r="I13" s="23"/>
      <c r="J13" s="32"/>
      <c r="K13" s="33"/>
      <c r="L13" s="16"/>
    </row>
    <row r="14" spans="1:12" ht="20.100000000000001" customHeight="1" x14ac:dyDescent="0.25">
      <c r="A14" s="56" t="str">
        <f>IF(B14="","",IF(Organisation!$B$2="""","""",Organisation!$B$2))</f>
        <v/>
      </c>
      <c r="B14" s="57" t="str">
        <f>IF('Players&amp;Staff'!B14="", "", 'Players&amp;Staff'!B14)</f>
        <v/>
      </c>
      <c r="C14" s="57" t="str">
        <f>IF('Players&amp;Staff'!C14="", "", 'Players&amp;Staff'!C14)</f>
        <v/>
      </c>
      <c r="D14" s="7" t="str">
        <f>IF('Players&amp;Staff'!H14="", "", 'Players&amp;Staff'!H14)</f>
        <v/>
      </c>
      <c r="E14" s="23"/>
      <c r="F14" s="23"/>
      <c r="G14" s="32"/>
      <c r="H14" s="33"/>
      <c r="I14" s="23"/>
      <c r="J14" s="32"/>
      <c r="K14" s="33"/>
      <c r="L14" s="16"/>
    </row>
    <row r="15" spans="1:12" ht="20.100000000000001" customHeight="1" x14ac:dyDescent="0.25">
      <c r="A15" s="56" t="str">
        <f>IF(B15="","",IF(Organisation!$B$2="""","""",Organisation!$B$2))</f>
        <v/>
      </c>
      <c r="B15" s="57" t="str">
        <f>IF('Players&amp;Staff'!B15="", "", 'Players&amp;Staff'!B15)</f>
        <v/>
      </c>
      <c r="C15" s="57" t="str">
        <f>IF('Players&amp;Staff'!C15="", "", 'Players&amp;Staff'!C15)</f>
        <v/>
      </c>
      <c r="D15" s="7" t="str">
        <f>IF('Players&amp;Staff'!H15="", "", 'Players&amp;Staff'!H15)</f>
        <v/>
      </c>
      <c r="E15" s="23"/>
      <c r="F15" s="23"/>
      <c r="G15" s="32"/>
      <c r="H15" s="33"/>
      <c r="I15" s="23"/>
      <c r="J15" s="32"/>
      <c r="K15" s="33"/>
      <c r="L15" s="16"/>
    </row>
    <row r="16" spans="1:12" ht="20.100000000000001" customHeight="1" x14ac:dyDescent="0.25">
      <c r="A16" s="56" t="str">
        <f>IF(B16="","",IF(Organisation!$B$2="""","""",Organisation!$B$2))</f>
        <v/>
      </c>
      <c r="B16" s="57" t="str">
        <f>IF('Players&amp;Staff'!B16="", "", 'Players&amp;Staff'!B16)</f>
        <v/>
      </c>
      <c r="C16" s="57" t="str">
        <f>IF('Players&amp;Staff'!C16="", "", 'Players&amp;Staff'!C16)</f>
        <v/>
      </c>
      <c r="D16" s="7" t="str">
        <f>IF('Players&amp;Staff'!H16="", "", 'Players&amp;Staff'!H16)</f>
        <v/>
      </c>
      <c r="E16" s="23"/>
      <c r="F16" s="23"/>
      <c r="G16" s="32"/>
      <c r="H16" s="33"/>
      <c r="I16" s="23"/>
      <c r="J16" s="32"/>
      <c r="K16" s="33"/>
      <c r="L16" s="16"/>
    </row>
    <row r="17" spans="1:12" ht="20.100000000000001" customHeight="1" x14ac:dyDescent="0.25">
      <c r="A17" s="56" t="str">
        <f>IF(B17="","",IF(Organisation!$B$2="""","""",Organisation!$B$2))</f>
        <v/>
      </c>
      <c r="B17" s="57" t="str">
        <f>IF('Players&amp;Staff'!B17="", "", 'Players&amp;Staff'!B17)</f>
        <v/>
      </c>
      <c r="C17" s="57" t="str">
        <f>IF('Players&amp;Staff'!C17="", "", 'Players&amp;Staff'!C17)</f>
        <v/>
      </c>
      <c r="D17" s="7" t="str">
        <f>IF('Players&amp;Staff'!H17="", "", 'Players&amp;Staff'!H17)</f>
        <v/>
      </c>
      <c r="E17" s="23"/>
      <c r="F17" s="23"/>
      <c r="G17" s="32"/>
      <c r="H17" s="33"/>
      <c r="I17" s="23"/>
      <c r="J17" s="32"/>
      <c r="K17" s="33"/>
      <c r="L17" s="16"/>
    </row>
    <row r="18" spans="1:12" ht="20.100000000000001" customHeight="1" x14ac:dyDescent="0.25">
      <c r="A18" s="56" t="str">
        <f>IF(B18="","",IF(Organisation!$B$2="""","""",Organisation!$B$2))</f>
        <v/>
      </c>
      <c r="B18" s="57" t="str">
        <f>IF('Players&amp;Staff'!B18="", "", 'Players&amp;Staff'!B18)</f>
        <v/>
      </c>
      <c r="C18" s="57" t="str">
        <f>IF('Players&amp;Staff'!C18="", "", 'Players&amp;Staff'!C18)</f>
        <v/>
      </c>
      <c r="D18" s="7" t="str">
        <f>IF('Players&amp;Staff'!H18="", "", 'Players&amp;Staff'!H18)</f>
        <v/>
      </c>
      <c r="E18" s="23"/>
      <c r="F18" s="23"/>
      <c r="G18" s="32"/>
      <c r="H18" s="33"/>
      <c r="I18" s="23"/>
      <c r="J18" s="32"/>
      <c r="K18" s="33"/>
      <c r="L18" s="16"/>
    </row>
    <row r="19" spans="1:12" ht="20.100000000000001" customHeight="1" x14ac:dyDescent="0.25">
      <c r="A19" s="56" t="str">
        <f>IF(B19="","",IF(Organisation!$B$2="""","""",Organisation!$B$2))</f>
        <v/>
      </c>
      <c r="B19" s="57" t="str">
        <f>IF('Players&amp;Staff'!B19="", "", 'Players&amp;Staff'!B19)</f>
        <v/>
      </c>
      <c r="C19" s="57" t="str">
        <f>IF('Players&amp;Staff'!C19="", "", 'Players&amp;Staff'!C19)</f>
        <v/>
      </c>
      <c r="D19" s="7" t="str">
        <f>IF('Players&amp;Staff'!H19="", "", 'Players&amp;Staff'!H19)</f>
        <v/>
      </c>
      <c r="E19" s="23"/>
      <c r="F19" s="23"/>
      <c r="G19" s="32"/>
      <c r="H19" s="33"/>
      <c r="I19" s="23"/>
      <c r="J19" s="32"/>
      <c r="K19" s="33"/>
      <c r="L19" s="16"/>
    </row>
    <row r="20" spans="1:12" ht="20.100000000000001" customHeight="1" x14ac:dyDescent="0.25">
      <c r="A20" s="56" t="str">
        <f>IF(B20="","",IF(Organisation!$B$2="""","""",Organisation!$B$2))</f>
        <v/>
      </c>
      <c r="B20" s="57" t="str">
        <f>IF('Players&amp;Staff'!B20="", "", 'Players&amp;Staff'!B20)</f>
        <v/>
      </c>
      <c r="C20" s="57" t="str">
        <f>IF('Players&amp;Staff'!C20="", "", 'Players&amp;Staff'!C20)</f>
        <v/>
      </c>
      <c r="D20" s="7" t="str">
        <f>IF('Players&amp;Staff'!H20="", "", 'Players&amp;Staff'!H20)</f>
        <v/>
      </c>
      <c r="E20" s="23"/>
      <c r="F20" s="23"/>
      <c r="G20" s="32"/>
      <c r="H20" s="33"/>
      <c r="I20" s="23"/>
      <c r="J20" s="32"/>
      <c r="K20" s="33"/>
      <c r="L20" s="16"/>
    </row>
    <row r="21" spans="1:12" ht="20.100000000000001" customHeight="1" x14ac:dyDescent="0.25">
      <c r="A21" s="56" t="str">
        <f>IF(B21="","",IF(Organisation!$B$2="""","""",Organisation!$B$2))</f>
        <v/>
      </c>
      <c r="B21" s="57" t="str">
        <f>IF('Players&amp;Staff'!B21="", "", 'Players&amp;Staff'!B21)</f>
        <v/>
      </c>
      <c r="C21" s="57" t="str">
        <f>IF('Players&amp;Staff'!C21="", "", 'Players&amp;Staff'!C21)</f>
        <v/>
      </c>
      <c r="D21" s="7" t="str">
        <f>IF('Players&amp;Staff'!H21="", "", 'Players&amp;Staff'!H21)</f>
        <v/>
      </c>
      <c r="E21" s="23"/>
      <c r="F21" s="23"/>
      <c r="G21" s="32"/>
      <c r="H21" s="33"/>
      <c r="I21" s="23"/>
      <c r="J21" s="32"/>
      <c r="K21" s="33"/>
      <c r="L21" s="16"/>
    </row>
    <row r="22" spans="1:12" ht="20.100000000000001" customHeight="1" thickBot="1" x14ac:dyDescent="0.3">
      <c r="A22" s="58" t="str">
        <f>IF(B22="","",IF(Organisation!$B$2="""","""",Organisation!$B$2))</f>
        <v/>
      </c>
      <c r="B22" s="59" t="str">
        <f>IF('Players&amp;Staff'!B22="", "", 'Players&amp;Staff'!B22)</f>
        <v/>
      </c>
      <c r="C22" s="59" t="str">
        <f>IF('Players&amp;Staff'!C22="", "", 'Players&amp;Staff'!C22)</f>
        <v/>
      </c>
      <c r="D22" s="8" t="str">
        <f>IF('Players&amp;Staff'!H22="", "", 'Players&amp;Staff'!H22)</f>
        <v/>
      </c>
      <c r="E22" s="27"/>
      <c r="F22" s="27"/>
      <c r="G22" s="34"/>
      <c r="H22" s="35"/>
      <c r="I22" s="27"/>
      <c r="J22" s="34"/>
      <c r="K22" s="35"/>
      <c r="L22" s="29"/>
    </row>
    <row r="23" spans="1:12" ht="16.5" thickBot="1" x14ac:dyDescent="0.3">
      <c r="G23" s="4"/>
      <c r="J23" s="4"/>
    </row>
    <row r="24" spans="1:12" ht="20.100000000000001" customHeight="1" x14ac:dyDescent="0.25">
      <c r="G24" s="53" t="s">
        <v>61</v>
      </c>
      <c r="H24" s="53" t="s">
        <v>63</v>
      </c>
      <c r="I24" s="2"/>
      <c r="J24" s="53" t="s">
        <v>61</v>
      </c>
      <c r="K24" s="53" t="s">
        <v>63</v>
      </c>
    </row>
    <row r="25" spans="1:12" ht="19.5" customHeight="1" thickBot="1" x14ac:dyDescent="0.3">
      <c r="G25" s="54" t="s">
        <v>64</v>
      </c>
      <c r="H25" s="54" t="s">
        <v>62</v>
      </c>
      <c r="I25" s="2"/>
      <c r="J25" s="54" t="s">
        <v>64</v>
      </c>
      <c r="K25" s="54" t="s">
        <v>62</v>
      </c>
    </row>
  </sheetData>
  <sheetProtection algorithmName="SHA-512" hashValue="EhApTPKpVBp7wavXT6N8Ya2hi9eI1LMGeLMDEO0NJ6eInewYnGHsu9UV3NRm3X8i3J8lt0oZdpofcOsxbcbGow==" saltValue="Oe0e/5ZavTzWW2Ikd11L3A==" spinCount="100000" sheet="1" objects="1" scenarios="1" selectLockedCells="1"/>
  <mergeCells count="1">
    <mergeCell ref="A1:L1"/>
  </mergeCells>
  <dataValidations count="2">
    <dataValidation type="list" allowBlank="1" showInputMessage="1" showErrorMessage="1" sqref="F3:F22" xr:uid="{FA05D31A-2CC5-4E47-8F6D-65DB72A5F318}">
      <formula1>"Plane,Bus,Railway,Car"</formula1>
    </dataValidation>
    <dataValidation type="list" allowBlank="1" showInputMessage="1" showErrorMessage="1" sqref="E3:E22" xr:uid="{59A0359D-1409-4A65-812F-588AA6BA3E83}">
      <formula1>"electric, manual"</formula1>
    </dataValidation>
  </dataValidation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7DA2-5C44-419D-92A1-4CE159463E2E}">
  <dimension ref="A1:Q33"/>
  <sheetViews>
    <sheetView showGridLines="0" workbookViewId="0">
      <selection activeCell="E17" sqref="E17"/>
    </sheetView>
  </sheetViews>
  <sheetFormatPr defaultRowHeight="15.75" x14ac:dyDescent="0.25"/>
  <cols>
    <col min="1" max="2" width="24.7109375" style="1" customWidth="1"/>
    <col min="3" max="3" width="16.7109375" style="1" customWidth="1"/>
    <col min="4" max="4" width="10.28515625" style="1" customWidth="1"/>
    <col min="5" max="5" width="40.7109375" style="2" customWidth="1"/>
    <col min="6" max="6" width="10.28515625" style="1" customWidth="1"/>
    <col min="7" max="7" width="17" style="1" customWidth="1"/>
    <col min="8" max="8" width="7.5703125" style="1" bestFit="1" customWidth="1"/>
    <col min="9" max="9" width="7.28515625" style="1" bestFit="1" customWidth="1"/>
    <col min="10" max="11" width="7.42578125" style="1" bestFit="1" customWidth="1"/>
    <col min="12" max="12" width="8.140625" style="1" bestFit="1" customWidth="1"/>
    <col min="13" max="14" width="7.42578125" style="1" bestFit="1" customWidth="1"/>
    <col min="15" max="15" width="7.28515625" style="1" bestFit="1" customWidth="1"/>
    <col min="16" max="16" width="7.5703125" style="1" bestFit="1" customWidth="1"/>
    <col min="17" max="17" width="7.42578125" style="1" bestFit="1" customWidth="1"/>
    <col min="18" max="16384" width="9.140625" style="1"/>
  </cols>
  <sheetData>
    <row r="1" spans="1:17" ht="80.099999999999994" customHeight="1" x14ac:dyDescent="0.25">
      <c r="A1" s="69" t="s">
        <v>71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70"/>
    </row>
    <row r="2" spans="1:17" ht="45" customHeight="1" x14ac:dyDescent="0.25">
      <c r="A2" s="49" t="s">
        <v>5</v>
      </c>
      <c r="B2" s="50" t="s">
        <v>6</v>
      </c>
      <c r="C2" s="50" t="s">
        <v>7</v>
      </c>
      <c r="D2" s="48" t="s">
        <v>66</v>
      </c>
      <c r="E2" s="50" t="s">
        <v>44</v>
      </c>
      <c r="F2" s="48" t="s">
        <v>54</v>
      </c>
      <c r="G2" s="48" t="s">
        <v>65</v>
      </c>
      <c r="H2" s="60" t="s">
        <v>14</v>
      </c>
      <c r="I2" s="61" t="s">
        <v>15</v>
      </c>
      <c r="J2" s="61" t="s">
        <v>42</v>
      </c>
      <c r="K2" s="61" t="s">
        <v>43</v>
      </c>
      <c r="L2" s="61" t="s">
        <v>16</v>
      </c>
      <c r="M2" s="61" t="s">
        <v>17</v>
      </c>
      <c r="N2" s="61" t="s">
        <v>18</v>
      </c>
      <c r="O2" s="61" t="s">
        <v>19</v>
      </c>
      <c r="P2" s="61" t="s">
        <v>20</v>
      </c>
      <c r="Q2" s="62" t="s">
        <v>21</v>
      </c>
    </row>
    <row r="3" spans="1:17" ht="20.100000000000001" customHeight="1" x14ac:dyDescent="0.25">
      <c r="A3" s="56" t="str">
        <f>IF(B3="","",IF(Organisation!$B$2="""","""",Organisation!$B$2))</f>
        <v/>
      </c>
      <c r="B3" s="63" t="str">
        <f>IF('Players&amp;Staff'!B3="", "", 'Players&amp;Staff'!B3)</f>
        <v/>
      </c>
      <c r="C3" s="63" t="str">
        <f>IF('Players&amp;Staff'!C3="", "", 'Players&amp;Staff'!C3)</f>
        <v/>
      </c>
      <c r="D3" s="21"/>
      <c r="E3" s="36"/>
      <c r="F3" s="64" t="str">
        <f>IF('Travel details'!G3="", "", 'Travel details'!G3)</f>
        <v/>
      </c>
      <c r="G3" s="65" t="str">
        <f>IF('Travel details'!J3="", "", 'Travel details'!J3)</f>
        <v/>
      </c>
      <c r="H3" s="7" t="str">
        <f t="shared" ref="H3:H22" si="0">IF(AND(H$2&gt;=$F3,H$2&lt;$G3),1,"")</f>
        <v/>
      </c>
      <c r="I3" s="7" t="str">
        <f t="shared" ref="I3:Q18" si="1">IF(AND(I$2&gt;=$F3,I$2&lt;$G3),1,"")</f>
        <v/>
      </c>
      <c r="J3" s="7" t="str">
        <f t="shared" ref="J3:J22" si="2">IF(AND(J$2&gt;=$F3,J$2&lt;$G3),1,"")</f>
        <v/>
      </c>
      <c r="K3" s="7" t="str">
        <f t="shared" si="1"/>
        <v/>
      </c>
      <c r="L3" s="7" t="str">
        <f t="shared" si="1"/>
        <v/>
      </c>
      <c r="M3" s="7" t="str">
        <f t="shared" si="1"/>
        <v/>
      </c>
      <c r="N3" s="7" t="str">
        <f t="shared" si="1"/>
        <v/>
      </c>
      <c r="O3" s="7" t="str">
        <f t="shared" si="1"/>
        <v/>
      </c>
      <c r="P3" s="7" t="str">
        <f t="shared" si="1"/>
        <v/>
      </c>
      <c r="Q3" s="9" t="str">
        <f t="shared" si="1"/>
        <v/>
      </c>
    </row>
    <row r="4" spans="1:17" ht="20.100000000000001" customHeight="1" x14ac:dyDescent="0.25">
      <c r="A4" s="56" t="str">
        <f>IF(B4="","",IF(Organisation!$B$2="""","""",Organisation!$B$2))</f>
        <v/>
      </c>
      <c r="B4" s="63" t="str">
        <f>IF('Players&amp;Staff'!B4="", "", 'Players&amp;Staff'!B4)</f>
        <v/>
      </c>
      <c r="C4" s="63" t="str">
        <f>IF('Players&amp;Staff'!C4="", "", 'Players&amp;Staff'!C4)</f>
        <v/>
      </c>
      <c r="D4" s="21"/>
      <c r="E4" s="36"/>
      <c r="F4" s="64" t="str">
        <f>IF('Travel details'!G4="", "", 'Travel details'!G4)</f>
        <v/>
      </c>
      <c r="G4" s="64" t="str">
        <f>IF('Travel details'!J4="", "", 'Travel details'!J4)</f>
        <v/>
      </c>
      <c r="H4" s="7" t="str">
        <f t="shared" si="0"/>
        <v/>
      </c>
      <c r="I4" s="7" t="str">
        <f t="shared" ref="I4:I22" si="3">IF(AND(I$2&gt;=$F4,I$2&lt;$G4),1,"")</f>
        <v/>
      </c>
      <c r="J4" s="7" t="str">
        <f t="shared" si="2"/>
        <v/>
      </c>
      <c r="K4" s="7" t="str">
        <f t="shared" ref="K4:P13" si="4">IF(AND(K$2&gt;=$F4,K$2&lt;$G4),1,"")</f>
        <v/>
      </c>
      <c r="L4" s="7" t="str">
        <f t="shared" si="4"/>
        <v/>
      </c>
      <c r="M4" s="7" t="str">
        <f t="shared" si="4"/>
        <v/>
      </c>
      <c r="N4" s="7" t="str">
        <f t="shared" si="4"/>
        <v/>
      </c>
      <c r="O4" s="7" t="str">
        <f t="shared" si="4"/>
        <v/>
      </c>
      <c r="P4" s="7" t="str">
        <f t="shared" si="4"/>
        <v/>
      </c>
      <c r="Q4" s="9" t="str">
        <f t="shared" si="1"/>
        <v/>
      </c>
    </row>
    <row r="5" spans="1:17" ht="20.100000000000001" customHeight="1" x14ac:dyDescent="0.25">
      <c r="A5" s="56" t="str">
        <f>IF(B5="","",IF(Organisation!$B$2="""","""",Organisation!$B$2))</f>
        <v/>
      </c>
      <c r="B5" s="63" t="str">
        <f>IF('Players&amp;Staff'!B5="", "", 'Players&amp;Staff'!B5)</f>
        <v/>
      </c>
      <c r="C5" s="63" t="str">
        <f>IF('Players&amp;Staff'!C5="", "", 'Players&amp;Staff'!C5)</f>
        <v/>
      </c>
      <c r="D5" s="21"/>
      <c r="E5" s="36"/>
      <c r="F5" s="64" t="str">
        <f>IF('Travel details'!G5="", "", 'Travel details'!G5)</f>
        <v/>
      </c>
      <c r="G5" s="64" t="str">
        <f>IF('Travel details'!J5="", "", 'Travel details'!J5)</f>
        <v/>
      </c>
      <c r="H5" s="7" t="str">
        <f t="shared" si="0"/>
        <v/>
      </c>
      <c r="I5" s="7" t="str">
        <f t="shared" si="3"/>
        <v/>
      </c>
      <c r="J5" s="7" t="str">
        <f t="shared" si="2"/>
        <v/>
      </c>
      <c r="K5" s="7" t="str">
        <f t="shared" si="4"/>
        <v/>
      </c>
      <c r="L5" s="7" t="str">
        <f t="shared" si="4"/>
        <v/>
      </c>
      <c r="M5" s="7" t="str">
        <f t="shared" si="4"/>
        <v/>
      </c>
      <c r="N5" s="7" t="str">
        <f t="shared" si="4"/>
        <v/>
      </c>
      <c r="O5" s="7" t="str">
        <f t="shared" si="4"/>
        <v/>
      </c>
      <c r="P5" s="7" t="str">
        <f t="shared" si="4"/>
        <v/>
      </c>
      <c r="Q5" s="9" t="str">
        <f t="shared" si="1"/>
        <v/>
      </c>
    </row>
    <row r="6" spans="1:17" ht="20.100000000000001" customHeight="1" x14ac:dyDescent="0.25">
      <c r="A6" s="56" t="str">
        <f>IF(B6="","",IF(Organisation!$B$2="""","""",Organisation!$B$2))</f>
        <v/>
      </c>
      <c r="B6" s="63" t="str">
        <f>IF('Players&amp;Staff'!B6="", "", 'Players&amp;Staff'!B6)</f>
        <v/>
      </c>
      <c r="C6" s="63" t="str">
        <f>IF('Players&amp;Staff'!C6="", "", 'Players&amp;Staff'!C6)</f>
        <v/>
      </c>
      <c r="D6" s="21"/>
      <c r="E6" s="36"/>
      <c r="F6" s="64" t="str">
        <f>IF('Travel details'!G6="", "", 'Travel details'!G6)</f>
        <v/>
      </c>
      <c r="G6" s="64" t="str">
        <f>IF('Travel details'!J6="", "", 'Travel details'!J6)</f>
        <v/>
      </c>
      <c r="H6" s="7" t="str">
        <f t="shared" si="0"/>
        <v/>
      </c>
      <c r="I6" s="7" t="str">
        <f t="shared" si="3"/>
        <v/>
      </c>
      <c r="J6" s="7" t="str">
        <f t="shared" si="2"/>
        <v/>
      </c>
      <c r="K6" s="7" t="str">
        <f t="shared" si="4"/>
        <v/>
      </c>
      <c r="L6" s="7" t="str">
        <f t="shared" si="4"/>
        <v/>
      </c>
      <c r="M6" s="7" t="str">
        <f t="shared" si="4"/>
        <v/>
      </c>
      <c r="N6" s="7" t="str">
        <f t="shared" si="4"/>
        <v/>
      </c>
      <c r="O6" s="7" t="str">
        <f t="shared" si="4"/>
        <v/>
      </c>
      <c r="P6" s="7" t="str">
        <f t="shared" si="4"/>
        <v/>
      </c>
      <c r="Q6" s="9" t="str">
        <f t="shared" si="1"/>
        <v/>
      </c>
    </row>
    <row r="7" spans="1:17" ht="20.100000000000001" customHeight="1" x14ac:dyDescent="0.25">
      <c r="A7" s="56" t="str">
        <f>IF(B7="","",IF(Organisation!$B$2="""","""",Organisation!$B$2))</f>
        <v/>
      </c>
      <c r="B7" s="63" t="str">
        <f>IF('Players&amp;Staff'!B7="", "", 'Players&amp;Staff'!B7)</f>
        <v/>
      </c>
      <c r="C7" s="63" t="str">
        <f>IF('Players&amp;Staff'!C7="", "", 'Players&amp;Staff'!C7)</f>
        <v/>
      </c>
      <c r="D7" s="21"/>
      <c r="E7" s="36"/>
      <c r="F7" s="64" t="str">
        <f>IF('Travel details'!G7="", "", 'Travel details'!G7)</f>
        <v/>
      </c>
      <c r="G7" s="64" t="str">
        <f>IF('Travel details'!J7="", "", 'Travel details'!J7)</f>
        <v/>
      </c>
      <c r="H7" s="7" t="str">
        <f t="shared" si="0"/>
        <v/>
      </c>
      <c r="I7" s="7" t="str">
        <f t="shared" si="3"/>
        <v/>
      </c>
      <c r="J7" s="7" t="str">
        <f t="shared" si="2"/>
        <v/>
      </c>
      <c r="K7" s="7" t="str">
        <f t="shared" si="4"/>
        <v/>
      </c>
      <c r="L7" s="7" t="str">
        <f t="shared" si="4"/>
        <v/>
      </c>
      <c r="M7" s="7" t="str">
        <f t="shared" si="4"/>
        <v/>
      </c>
      <c r="N7" s="7" t="str">
        <f t="shared" si="4"/>
        <v/>
      </c>
      <c r="O7" s="7" t="str">
        <f t="shared" si="4"/>
        <v/>
      </c>
      <c r="P7" s="7" t="str">
        <f t="shared" si="4"/>
        <v/>
      </c>
      <c r="Q7" s="9" t="str">
        <f t="shared" si="1"/>
        <v/>
      </c>
    </row>
    <row r="8" spans="1:17" ht="20.100000000000001" customHeight="1" x14ac:dyDescent="0.25">
      <c r="A8" s="56" t="str">
        <f>IF(B8="","",IF(Organisation!$B$2="""","""",Organisation!$B$2))</f>
        <v/>
      </c>
      <c r="B8" s="63" t="str">
        <f>IF('Players&amp;Staff'!B8="", "", 'Players&amp;Staff'!B8)</f>
        <v/>
      </c>
      <c r="C8" s="63" t="str">
        <f>IF('Players&amp;Staff'!C8="", "", 'Players&amp;Staff'!C8)</f>
        <v/>
      </c>
      <c r="D8" s="21"/>
      <c r="E8" s="36"/>
      <c r="F8" s="64" t="str">
        <f>IF('Travel details'!G8="", "", 'Travel details'!G8)</f>
        <v/>
      </c>
      <c r="G8" s="64" t="str">
        <f>IF('Travel details'!J8="", "", 'Travel details'!J8)</f>
        <v/>
      </c>
      <c r="H8" s="7" t="str">
        <f t="shared" si="0"/>
        <v/>
      </c>
      <c r="I8" s="7" t="str">
        <f t="shared" si="3"/>
        <v/>
      </c>
      <c r="J8" s="7" t="str">
        <f t="shared" si="2"/>
        <v/>
      </c>
      <c r="K8" s="7" t="str">
        <f t="shared" si="4"/>
        <v/>
      </c>
      <c r="L8" s="7" t="str">
        <f t="shared" si="4"/>
        <v/>
      </c>
      <c r="M8" s="7" t="str">
        <f t="shared" si="4"/>
        <v/>
      </c>
      <c r="N8" s="7" t="str">
        <f t="shared" si="4"/>
        <v/>
      </c>
      <c r="O8" s="7" t="str">
        <f t="shared" si="4"/>
        <v/>
      </c>
      <c r="P8" s="7" t="str">
        <f t="shared" si="4"/>
        <v/>
      </c>
      <c r="Q8" s="9" t="str">
        <f t="shared" si="1"/>
        <v/>
      </c>
    </row>
    <row r="9" spans="1:17" ht="20.100000000000001" customHeight="1" x14ac:dyDescent="0.25">
      <c r="A9" s="56" t="str">
        <f>IF(B9="","",IF(Organisation!$B$2="""","""",Organisation!$B$2))</f>
        <v/>
      </c>
      <c r="B9" s="63" t="str">
        <f>IF('Players&amp;Staff'!B9="", "", 'Players&amp;Staff'!B9)</f>
        <v/>
      </c>
      <c r="C9" s="63" t="str">
        <f>IF('Players&amp;Staff'!C9="", "", 'Players&amp;Staff'!C9)</f>
        <v/>
      </c>
      <c r="D9" s="21"/>
      <c r="E9" s="36"/>
      <c r="F9" s="64" t="str">
        <f>IF('Travel details'!G9="", "", 'Travel details'!G9)</f>
        <v/>
      </c>
      <c r="G9" s="64" t="str">
        <f>IF('Travel details'!J9="", "", 'Travel details'!J9)</f>
        <v/>
      </c>
      <c r="H9" s="7" t="str">
        <f t="shared" si="0"/>
        <v/>
      </c>
      <c r="I9" s="7" t="str">
        <f t="shared" si="3"/>
        <v/>
      </c>
      <c r="J9" s="7" t="str">
        <f t="shared" si="2"/>
        <v/>
      </c>
      <c r="K9" s="7" t="str">
        <f t="shared" si="4"/>
        <v/>
      </c>
      <c r="L9" s="7" t="str">
        <f t="shared" si="4"/>
        <v/>
      </c>
      <c r="M9" s="7" t="str">
        <f t="shared" si="4"/>
        <v/>
      </c>
      <c r="N9" s="7" t="str">
        <f t="shared" si="4"/>
        <v/>
      </c>
      <c r="O9" s="7" t="str">
        <f t="shared" si="4"/>
        <v/>
      </c>
      <c r="P9" s="7" t="str">
        <f t="shared" si="4"/>
        <v/>
      </c>
      <c r="Q9" s="9" t="str">
        <f t="shared" si="1"/>
        <v/>
      </c>
    </row>
    <row r="10" spans="1:17" ht="20.100000000000001" customHeight="1" x14ac:dyDescent="0.25">
      <c r="A10" s="56" t="str">
        <f>IF(B10="","",IF(Organisation!$B$2="""","""",Organisation!$B$2))</f>
        <v/>
      </c>
      <c r="B10" s="63" t="str">
        <f>IF('Players&amp;Staff'!B10="", "", 'Players&amp;Staff'!B10)</f>
        <v/>
      </c>
      <c r="C10" s="63" t="str">
        <f>IF('Players&amp;Staff'!C10="", "", 'Players&amp;Staff'!C10)</f>
        <v/>
      </c>
      <c r="D10" s="21"/>
      <c r="E10" s="36"/>
      <c r="F10" s="64" t="str">
        <f>IF('Travel details'!G10="", "", 'Travel details'!G10)</f>
        <v/>
      </c>
      <c r="G10" s="64" t="str">
        <f>IF('Travel details'!J10="", "", 'Travel details'!J10)</f>
        <v/>
      </c>
      <c r="H10" s="7" t="str">
        <f t="shared" si="0"/>
        <v/>
      </c>
      <c r="I10" s="7" t="str">
        <f t="shared" si="3"/>
        <v/>
      </c>
      <c r="J10" s="7" t="str">
        <f t="shared" si="2"/>
        <v/>
      </c>
      <c r="K10" s="7" t="str">
        <f t="shared" si="4"/>
        <v/>
      </c>
      <c r="L10" s="7" t="str">
        <f t="shared" si="4"/>
        <v/>
      </c>
      <c r="M10" s="7" t="str">
        <f t="shared" si="4"/>
        <v/>
      </c>
      <c r="N10" s="7" t="str">
        <f t="shared" si="4"/>
        <v/>
      </c>
      <c r="O10" s="7" t="str">
        <f t="shared" si="4"/>
        <v/>
      </c>
      <c r="P10" s="7" t="str">
        <f t="shared" si="4"/>
        <v/>
      </c>
      <c r="Q10" s="9" t="str">
        <f t="shared" si="1"/>
        <v/>
      </c>
    </row>
    <row r="11" spans="1:17" ht="20.100000000000001" customHeight="1" x14ac:dyDescent="0.25">
      <c r="A11" s="56" t="str">
        <f>IF(B11="","",IF(Organisation!$B$2="""","""",Organisation!$B$2))</f>
        <v/>
      </c>
      <c r="B11" s="63" t="str">
        <f>IF('Players&amp;Staff'!B11="", "", 'Players&amp;Staff'!B11)</f>
        <v/>
      </c>
      <c r="C11" s="63" t="str">
        <f>IF('Players&amp;Staff'!C11="", "", 'Players&amp;Staff'!C11)</f>
        <v/>
      </c>
      <c r="D11" s="21"/>
      <c r="E11" s="36"/>
      <c r="F11" s="64" t="str">
        <f>IF('Travel details'!G11="", "", 'Travel details'!G11)</f>
        <v/>
      </c>
      <c r="G11" s="64" t="str">
        <f>IF('Travel details'!J11="", "", 'Travel details'!J11)</f>
        <v/>
      </c>
      <c r="H11" s="7" t="str">
        <f t="shared" si="0"/>
        <v/>
      </c>
      <c r="I11" s="7" t="str">
        <f t="shared" si="3"/>
        <v/>
      </c>
      <c r="J11" s="7" t="str">
        <f t="shared" si="2"/>
        <v/>
      </c>
      <c r="K11" s="7" t="str">
        <f t="shared" si="4"/>
        <v/>
      </c>
      <c r="L11" s="7" t="str">
        <f t="shared" si="4"/>
        <v/>
      </c>
      <c r="M11" s="7" t="str">
        <f t="shared" si="4"/>
        <v/>
      </c>
      <c r="N11" s="7" t="str">
        <f t="shared" si="4"/>
        <v/>
      </c>
      <c r="O11" s="7" t="str">
        <f t="shared" si="4"/>
        <v/>
      </c>
      <c r="P11" s="7" t="str">
        <f t="shared" si="4"/>
        <v/>
      </c>
      <c r="Q11" s="9" t="str">
        <f t="shared" si="1"/>
        <v/>
      </c>
    </row>
    <row r="12" spans="1:17" ht="20.100000000000001" customHeight="1" x14ac:dyDescent="0.25">
      <c r="A12" s="56" t="str">
        <f>IF(B12="","",IF(Organisation!$B$2="""","""",Organisation!$B$2))</f>
        <v/>
      </c>
      <c r="B12" s="63" t="str">
        <f>IF('Players&amp;Staff'!B12="", "", 'Players&amp;Staff'!B12)</f>
        <v/>
      </c>
      <c r="C12" s="63" t="str">
        <f>IF('Players&amp;Staff'!C12="", "", 'Players&amp;Staff'!C12)</f>
        <v/>
      </c>
      <c r="D12" s="21"/>
      <c r="E12" s="36"/>
      <c r="F12" s="64" t="str">
        <f>IF('Travel details'!G12="", "", 'Travel details'!G12)</f>
        <v/>
      </c>
      <c r="G12" s="64" t="str">
        <f>IF('Travel details'!J12="", "", 'Travel details'!J12)</f>
        <v/>
      </c>
      <c r="H12" s="7" t="str">
        <f t="shared" si="0"/>
        <v/>
      </c>
      <c r="I12" s="7" t="str">
        <f t="shared" si="3"/>
        <v/>
      </c>
      <c r="J12" s="7" t="str">
        <f t="shared" si="2"/>
        <v/>
      </c>
      <c r="K12" s="7" t="str">
        <f t="shared" si="4"/>
        <v/>
      </c>
      <c r="L12" s="7" t="str">
        <f t="shared" si="4"/>
        <v/>
      </c>
      <c r="M12" s="7" t="str">
        <f t="shared" si="4"/>
        <v/>
      </c>
      <c r="N12" s="7" t="str">
        <f t="shared" si="4"/>
        <v/>
      </c>
      <c r="O12" s="7" t="str">
        <f t="shared" si="4"/>
        <v/>
      </c>
      <c r="P12" s="7" t="str">
        <f t="shared" si="4"/>
        <v/>
      </c>
      <c r="Q12" s="9" t="str">
        <f t="shared" si="1"/>
        <v/>
      </c>
    </row>
    <row r="13" spans="1:17" ht="20.100000000000001" customHeight="1" x14ac:dyDescent="0.25">
      <c r="A13" s="56" t="str">
        <f>IF(B13="","",IF(Organisation!$B$2="""","""",Organisation!$B$2))</f>
        <v/>
      </c>
      <c r="B13" s="63" t="str">
        <f>IF('Players&amp;Staff'!B13="", "", 'Players&amp;Staff'!B13)</f>
        <v/>
      </c>
      <c r="C13" s="63" t="str">
        <f>IF('Players&amp;Staff'!C13="", "", 'Players&amp;Staff'!C13)</f>
        <v/>
      </c>
      <c r="D13" s="21"/>
      <c r="E13" s="36"/>
      <c r="F13" s="64" t="str">
        <f>IF('Travel details'!G13="", "", 'Travel details'!G13)</f>
        <v/>
      </c>
      <c r="G13" s="64" t="str">
        <f>IF('Travel details'!J13="", "", 'Travel details'!J13)</f>
        <v/>
      </c>
      <c r="H13" s="7" t="str">
        <f t="shared" si="0"/>
        <v/>
      </c>
      <c r="I13" s="7" t="str">
        <f t="shared" si="3"/>
        <v/>
      </c>
      <c r="J13" s="7" t="str">
        <f t="shared" si="2"/>
        <v/>
      </c>
      <c r="K13" s="7" t="str">
        <f t="shared" si="4"/>
        <v/>
      </c>
      <c r="L13" s="7" t="str">
        <f t="shared" si="4"/>
        <v/>
      </c>
      <c r="M13" s="7" t="str">
        <f t="shared" si="4"/>
        <v/>
      </c>
      <c r="N13" s="7" t="str">
        <f t="shared" si="4"/>
        <v/>
      </c>
      <c r="O13" s="7" t="str">
        <f t="shared" si="4"/>
        <v/>
      </c>
      <c r="P13" s="7" t="str">
        <f t="shared" si="4"/>
        <v/>
      </c>
      <c r="Q13" s="9" t="str">
        <f t="shared" si="1"/>
        <v/>
      </c>
    </row>
    <row r="14" spans="1:17" ht="20.100000000000001" customHeight="1" x14ac:dyDescent="0.25">
      <c r="A14" s="56" t="str">
        <f>IF(B14="","",IF(Organisation!$B$2="""","""",Organisation!$B$2))</f>
        <v/>
      </c>
      <c r="B14" s="63" t="str">
        <f>IF('Players&amp;Staff'!B14="", "", 'Players&amp;Staff'!B14)</f>
        <v/>
      </c>
      <c r="C14" s="63" t="str">
        <f>IF('Players&amp;Staff'!C14="", "", 'Players&amp;Staff'!C14)</f>
        <v/>
      </c>
      <c r="D14" s="21"/>
      <c r="E14" s="36"/>
      <c r="F14" s="64" t="str">
        <f>IF('Travel details'!G14="", "", 'Travel details'!G14)</f>
        <v/>
      </c>
      <c r="G14" s="64" t="str">
        <f>IF('Travel details'!J14="", "", 'Travel details'!J14)</f>
        <v/>
      </c>
      <c r="H14" s="7" t="str">
        <f t="shared" si="0"/>
        <v/>
      </c>
      <c r="I14" s="7" t="str">
        <f t="shared" si="3"/>
        <v/>
      </c>
      <c r="J14" s="7" t="str">
        <f t="shared" si="2"/>
        <v/>
      </c>
      <c r="K14" s="7" t="str">
        <f t="shared" ref="K14:P22" si="5">IF(AND(K$2&gt;=$F14,K$2&lt;$G14),1,"")</f>
        <v/>
      </c>
      <c r="L14" s="7" t="str">
        <f t="shared" si="5"/>
        <v/>
      </c>
      <c r="M14" s="7" t="str">
        <f t="shared" si="5"/>
        <v/>
      </c>
      <c r="N14" s="7" t="str">
        <f t="shared" si="5"/>
        <v/>
      </c>
      <c r="O14" s="7" t="str">
        <f t="shared" si="5"/>
        <v/>
      </c>
      <c r="P14" s="7" t="str">
        <f t="shared" si="5"/>
        <v/>
      </c>
      <c r="Q14" s="9" t="str">
        <f t="shared" si="1"/>
        <v/>
      </c>
    </row>
    <row r="15" spans="1:17" ht="20.100000000000001" customHeight="1" x14ac:dyDescent="0.25">
      <c r="A15" s="56" t="str">
        <f>IF(B15="","",IF(Organisation!$B$2="""","""",Organisation!$B$2))</f>
        <v/>
      </c>
      <c r="B15" s="63" t="str">
        <f>IF('Players&amp;Staff'!B15="", "", 'Players&amp;Staff'!B15)</f>
        <v/>
      </c>
      <c r="C15" s="63" t="str">
        <f>IF('Players&amp;Staff'!C15="", "", 'Players&amp;Staff'!C15)</f>
        <v/>
      </c>
      <c r="D15" s="21"/>
      <c r="E15" s="36"/>
      <c r="F15" s="64" t="str">
        <f>IF('Travel details'!G15="", "", 'Travel details'!G15)</f>
        <v/>
      </c>
      <c r="G15" s="64" t="str">
        <f>IF('Travel details'!J15="", "", 'Travel details'!J15)</f>
        <v/>
      </c>
      <c r="H15" s="7" t="str">
        <f t="shared" si="0"/>
        <v/>
      </c>
      <c r="I15" s="7" t="str">
        <f t="shared" si="3"/>
        <v/>
      </c>
      <c r="J15" s="7" t="str">
        <f t="shared" si="2"/>
        <v/>
      </c>
      <c r="K15" s="7" t="str">
        <f t="shared" si="5"/>
        <v/>
      </c>
      <c r="L15" s="7" t="str">
        <f t="shared" si="5"/>
        <v/>
      </c>
      <c r="M15" s="7" t="str">
        <f t="shared" si="5"/>
        <v/>
      </c>
      <c r="N15" s="7" t="str">
        <f t="shared" si="5"/>
        <v/>
      </c>
      <c r="O15" s="7" t="str">
        <f t="shared" si="5"/>
        <v/>
      </c>
      <c r="P15" s="7" t="str">
        <f t="shared" si="5"/>
        <v/>
      </c>
      <c r="Q15" s="9" t="str">
        <f t="shared" si="1"/>
        <v/>
      </c>
    </row>
    <row r="16" spans="1:17" ht="20.100000000000001" customHeight="1" x14ac:dyDescent="0.25">
      <c r="A16" s="56" t="str">
        <f>IF(B16="","",IF(Organisation!$B$2="""","""",Organisation!$B$2))</f>
        <v/>
      </c>
      <c r="B16" s="63" t="str">
        <f>IF('Players&amp;Staff'!B16="", "", 'Players&amp;Staff'!B16)</f>
        <v/>
      </c>
      <c r="C16" s="63" t="str">
        <f>IF('Players&amp;Staff'!C16="", "", 'Players&amp;Staff'!C16)</f>
        <v/>
      </c>
      <c r="D16" s="21"/>
      <c r="E16" s="36"/>
      <c r="F16" s="64" t="str">
        <f>IF('Travel details'!G16="", "", 'Travel details'!G16)</f>
        <v/>
      </c>
      <c r="G16" s="64" t="str">
        <f>IF('Travel details'!J16="", "", 'Travel details'!J16)</f>
        <v/>
      </c>
      <c r="H16" s="7" t="str">
        <f t="shared" si="0"/>
        <v/>
      </c>
      <c r="I16" s="7" t="str">
        <f t="shared" si="3"/>
        <v/>
      </c>
      <c r="J16" s="7" t="str">
        <f t="shared" si="2"/>
        <v/>
      </c>
      <c r="K16" s="7" t="str">
        <f t="shared" si="5"/>
        <v/>
      </c>
      <c r="L16" s="7" t="str">
        <f t="shared" si="5"/>
        <v/>
      </c>
      <c r="M16" s="7" t="str">
        <f t="shared" si="5"/>
        <v/>
      </c>
      <c r="N16" s="7" t="str">
        <f t="shared" si="5"/>
        <v/>
      </c>
      <c r="O16" s="7" t="str">
        <f t="shared" si="5"/>
        <v/>
      </c>
      <c r="P16" s="7" t="str">
        <f t="shared" si="5"/>
        <v/>
      </c>
      <c r="Q16" s="9" t="str">
        <f t="shared" si="1"/>
        <v/>
      </c>
    </row>
    <row r="17" spans="1:17" ht="20.100000000000001" customHeight="1" x14ac:dyDescent="0.25">
      <c r="A17" s="56" t="str">
        <f>IF(B17="","",IF(Organisation!$B$2="""","""",Organisation!$B$2))</f>
        <v/>
      </c>
      <c r="B17" s="63" t="str">
        <f>IF('Players&amp;Staff'!B17="", "", 'Players&amp;Staff'!B17)</f>
        <v/>
      </c>
      <c r="C17" s="63" t="str">
        <f>IF('Players&amp;Staff'!C17="", "", 'Players&amp;Staff'!C17)</f>
        <v/>
      </c>
      <c r="D17" s="21"/>
      <c r="E17" s="36"/>
      <c r="F17" s="64" t="str">
        <f>IF('Travel details'!G17="", "", 'Travel details'!G17)</f>
        <v/>
      </c>
      <c r="G17" s="64" t="str">
        <f>IF('Travel details'!J17="", "", 'Travel details'!J17)</f>
        <v/>
      </c>
      <c r="H17" s="7" t="str">
        <f t="shared" si="0"/>
        <v/>
      </c>
      <c r="I17" s="7" t="str">
        <f t="shared" si="3"/>
        <v/>
      </c>
      <c r="J17" s="7" t="str">
        <f t="shared" si="2"/>
        <v/>
      </c>
      <c r="K17" s="7" t="str">
        <f t="shared" si="5"/>
        <v/>
      </c>
      <c r="L17" s="7" t="str">
        <f t="shared" si="5"/>
        <v/>
      </c>
      <c r="M17" s="7" t="str">
        <f t="shared" si="5"/>
        <v/>
      </c>
      <c r="N17" s="7" t="str">
        <f t="shared" si="5"/>
        <v/>
      </c>
      <c r="O17" s="7" t="str">
        <f t="shared" si="5"/>
        <v/>
      </c>
      <c r="P17" s="7" t="str">
        <f t="shared" si="5"/>
        <v/>
      </c>
      <c r="Q17" s="9" t="str">
        <f t="shared" si="1"/>
        <v/>
      </c>
    </row>
    <row r="18" spans="1:17" ht="20.100000000000001" customHeight="1" x14ac:dyDescent="0.25">
      <c r="A18" s="56" t="str">
        <f>IF(B18="","",IF(Organisation!$B$2="""","""",Organisation!$B$2))</f>
        <v/>
      </c>
      <c r="B18" s="63" t="str">
        <f>IF('Players&amp;Staff'!B18="", "", 'Players&amp;Staff'!B18)</f>
        <v/>
      </c>
      <c r="C18" s="63" t="str">
        <f>IF('Players&amp;Staff'!C18="", "", 'Players&amp;Staff'!C18)</f>
        <v/>
      </c>
      <c r="D18" s="21"/>
      <c r="E18" s="36"/>
      <c r="F18" s="64" t="str">
        <f>IF('Travel details'!G18="", "", 'Travel details'!G18)</f>
        <v/>
      </c>
      <c r="G18" s="64" t="str">
        <f>IF('Travel details'!J18="", "", 'Travel details'!J18)</f>
        <v/>
      </c>
      <c r="H18" s="7" t="str">
        <f t="shared" si="0"/>
        <v/>
      </c>
      <c r="I18" s="7" t="str">
        <f t="shared" si="3"/>
        <v/>
      </c>
      <c r="J18" s="7" t="str">
        <f t="shared" si="2"/>
        <v/>
      </c>
      <c r="K18" s="7" t="str">
        <f t="shared" si="5"/>
        <v/>
      </c>
      <c r="L18" s="7" t="str">
        <f t="shared" si="5"/>
        <v/>
      </c>
      <c r="M18" s="7" t="str">
        <f t="shared" si="5"/>
        <v/>
      </c>
      <c r="N18" s="7" t="str">
        <f t="shared" si="5"/>
        <v/>
      </c>
      <c r="O18" s="7" t="str">
        <f t="shared" si="5"/>
        <v/>
      </c>
      <c r="P18" s="7" t="str">
        <f t="shared" si="5"/>
        <v/>
      </c>
      <c r="Q18" s="9" t="str">
        <f t="shared" si="1"/>
        <v/>
      </c>
    </row>
    <row r="19" spans="1:17" ht="20.100000000000001" customHeight="1" x14ac:dyDescent="0.25">
      <c r="A19" s="56" t="str">
        <f>IF(B19="","",IF(Organisation!$B$2="""","""",Organisation!$B$2))</f>
        <v/>
      </c>
      <c r="B19" s="63" t="str">
        <f>IF('Players&amp;Staff'!B19="", "", 'Players&amp;Staff'!B19)</f>
        <v/>
      </c>
      <c r="C19" s="63" t="str">
        <f>IF('Players&amp;Staff'!C19="", "", 'Players&amp;Staff'!C19)</f>
        <v/>
      </c>
      <c r="D19" s="21"/>
      <c r="E19" s="36"/>
      <c r="F19" s="64" t="str">
        <f>IF('Travel details'!G19="", "", 'Travel details'!G19)</f>
        <v/>
      </c>
      <c r="G19" s="64" t="str">
        <f>IF('Travel details'!J19="", "", 'Travel details'!J19)</f>
        <v/>
      </c>
      <c r="H19" s="7" t="str">
        <f t="shared" si="0"/>
        <v/>
      </c>
      <c r="I19" s="7" t="str">
        <f t="shared" si="3"/>
        <v/>
      </c>
      <c r="J19" s="7" t="str">
        <f t="shared" si="2"/>
        <v/>
      </c>
      <c r="K19" s="7" t="str">
        <f t="shared" si="5"/>
        <v/>
      </c>
      <c r="L19" s="7" t="str">
        <f t="shared" si="5"/>
        <v/>
      </c>
      <c r="M19" s="7" t="str">
        <f t="shared" si="5"/>
        <v/>
      </c>
      <c r="N19" s="7" t="str">
        <f t="shared" si="5"/>
        <v/>
      </c>
      <c r="O19" s="7" t="str">
        <f t="shared" si="5"/>
        <v/>
      </c>
      <c r="P19" s="7" t="str">
        <f t="shared" si="5"/>
        <v/>
      </c>
      <c r="Q19" s="9" t="str">
        <f>IF(AND(Q$2&gt;=$F19,Q$2&lt;$G19),1,"")</f>
        <v/>
      </c>
    </row>
    <row r="20" spans="1:17" ht="20.100000000000001" customHeight="1" x14ac:dyDescent="0.25">
      <c r="A20" s="56" t="str">
        <f>IF(B20="","",IF(Organisation!$B$2="""","""",Organisation!$B$2))</f>
        <v/>
      </c>
      <c r="B20" s="63" t="str">
        <f>IF('Players&amp;Staff'!B20="", "", 'Players&amp;Staff'!B20)</f>
        <v/>
      </c>
      <c r="C20" s="63" t="str">
        <f>IF('Players&amp;Staff'!C20="", "", 'Players&amp;Staff'!C20)</f>
        <v/>
      </c>
      <c r="D20" s="21"/>
      <c r="E20" s="36"/>
      <c r="F20" s="64" t="str">
        <f>IF('Travel details'!G20="", "", 'Travel details'!G20)</f>
        <v/>
      </c>
      <c r="G20" s="64" t="str">
        <f>IF('Travel details'!J20="", "", 'Travel details'!J20)</f>
        <v/>
      </c>
      <c r="H20" s="7" t="str">
        <f t="shared" si="0"/>
        <v/>
      </c>
      <c r="I20" s="7" t="str">
        <f t="shared" si="3"/>
        <v/>
      </c>
      <c r="J20" s="7" t="str">
        <f t="shared" si="2"/>
        <v/>
      </c>
      <c r="K20" s="7" t="str">
        <f t="shared" si="5"/>
        <v/>
      </c>
      <c r="L20" s="7" t="str">
        <f t="shared" si="5"/>
        <v/>
      </c>
      <c r="M20" s="7" t="str">
        <f t="shared" si="5"/>
        <v/>
      </c>
      <c r="N20" s="7" t="str">
        <f t="shared" si="5"/>
        <v/>
      </c>
      <c r="O20" s="7" t="str">
        <f t="shared" si="5"/>
        <v/>
      </c>
      <c r="P20" s="7" t="str">
        <f t="shared" si="5"/>
        <v/>
      </c>
      <c r="Q20" s="9" t="str">
        <f>IF(AND(Q$2&gt;=$F20,Q$2&lt;$G20),1,"")</f>
        <v/>
      </c>
    </row>
    <row r="21" spans="1:17" ht="20.100000000000001" customHeight="1" x14ac:dyDescent="0.25">
      <c r="A21" s="56" t="str">
        <f>IF(B21="","",IF(Organisation!$B$2="""","""",Organisation!$B$2))</f>
        <v/>
      </c>
      <c r="B21" s="63" t="str">
        <f>IF('Players&amp;Staff'!B21="", "", 'Players&amp;Staff'!B21)</f>
        <v/>
      </c>
      <c r="C21" s="63" t="str">
        <f>IF('Players&amp;Staff'!C21="", "", 'Players&amp;Staff'!C21)</f>
        <v/>
      </c>
      <c r="D21" s="21"/>
      <c r="E21" s="36"/>
      <c r="F21" s="64" t="str">
        <f>IF('Travel details'!G21="", "", 'Travel details'!G21)</f>
        <v/>
      </c>
      <c r="G21" s="64" t="str">
        <f>IF('Travel details'!J21="", "", 'Travel details'!J21)</f>
        <v/>
      </c>
      <c r="H21" s="7" t="str">
        <f t="shared" si="0"/>
        <v/>
      </c>
      <c r="I21" s="7" t="str">
        <f t="shared" si="3"/>
        <v/>
      </c>
      <c r="J21" s="7" t="str">
        <f t="shared" si="2"/>
        <v/>
      </c>
      <c r="K21" s="7" t="str">
        <f t="shared" si="5"/>
        <v/>
      </c>
      <c r="L21" s="7" t="str">
        <f t="shared" si="5"/>
        <v/>
      </c>
      <c r="M21" s="7" t="str">
        <f t="shared" si="5"/>
        <v/>
      </c>
      <c r="N21" s="7" t="str">
        <f t="shared" si="5"/>
        <v/>
      </c>
      <c r="O21" s="7" t="str">
        <f t="shared" si="5"/>
        <v/>
      </c>
      <c r="P21" s="7" t="str">
        <f t="shared" si="5"/>
        <v/>
      </c>
      <c r="Q21" s="9" t="str">
        <f>IF(AND(Q$2&gt;=$F21,Q$2&lt;$G21),1,"")</f>
        <v/>
      </c>
    </row>
    <row r="22" spans="1:17" ht="20.100000000000001" customHeight="1" thickBot="1" x14ac:dyDescent="0.3">
      <c r="A22" s="58" t="str">
        <f>IF(B22="","",IF(Organisation!$B$2="""","""",Organisation!$B$2))</f>
        <v/>
      </c>
      <c r="B22" s="43" t="str">
        <f>IF('Players&amp;Staff'!B22="", "", 'Players&amp;Staff'!B22)</f>
        <v/>
      </c>
      <c r="C22" s="43" t="str">
        <f>IF('Players&amp;Staff'!C22="", "", 'Players&amp;Staff'!C22)</f>
        <v/>
      </c>
      <c r="D22" s="25"/>
      <c r="E22" s="37"/>
      <c r="F22" s="66" t="str">
        <f>IF('Travel details'!G22="", "", 'Travel details'!G22)</f>
        <v/>
      </c>
      <c r="G22" s="66" t="str">
        <f>IF('Travel details'!J22="", "", 'Travel details'!J22)</f>
        <v/>
      </c>
      <c r="H22" s="8" t="str">
        <f t="shared" si="0"/>
        <v/>
      </c>
      <c r="I22" s="8" t="str">
        <f t="shared" si="3"/>
        <v/>
      </c>
      <c r="J22" s="8" t="str">
        <f t="shared" si="2"/>
        <v/>
      </c>
      <c r="K22" s="8" t="str">
        <f t="shared" si="5"/>
        <v/>
      </c>
      <c r="L22" s="8" t="str">
        <f t="shared" si="5"/>
        <v/>
      </c>
      <c r="M22" s="8" t="str">
        <f t="shared" si="5"/>
        <v/>
      </c>
      <c r="N22" s="8" t="str">
        <f t="shared" si="5"/>
        <v/>
      </c>
      <c r="O22" s="8" t="str">
        <f t="shared" si="5"/>
        <v/>
      </c>
      <c r="P22" s="8" t="str">
        <f t="shared" si="5"/>
        <v/>
      </c>
      <c r="Q22" s="9" t="str">
        <f>IF(AND(Q$2&gt;=$F22,Q$2&lt;$G22),1,"")</f>
        <v/>
      </c>
    </row>
    <row r="23" spans="1:17" ht="20.100000000000001" customHeight="1" thickBot="1" x14ac:dyDescent="0.3">
      <c r="F23" s="4"/>
      <c r="G23" s="4"/>
      <c r="H23" s="5"/>
    </row>
    <row r="24" spans="1:17" ht="20.100000000000001" customHeight="1" x14ac:dyDescent="0.25">
      <c r="C24" s="38" t="s">
        <v>41</v>
      </c>
      <c r="D24" s="67">
        <f>COUNTIF(D3:D22, "Single")</f>
        <v>0</v>
      </c>
      <c r="F24" s="4"/>
      <c r="G24" s="38" t="s">
        <v>41</v>
      </c>
      <c r="H24" s="11">
        <f>COUNTIFS($D$3:$D$22, "single",  H3:H22, 1)</f>
        <v>0</v>
      </c>
      <c r="I24" s="11">
        <f>COUNTIFS($D$3:$D$22, "single",  I3:I22, 1)</f>
        <v>0</v>
      </c>
      <c r="J24" s="11">
        <f t="shared" ref="J24:Q24" si="6">COUNTIFS($D$3:$D$22, "single",  J3:J22, 1)</f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11">
        <f t="shared" si="6"/>
        <v>0</v>
      </c>
      <c r="Q24" s="12">
        <f t="shared" si="6"/>
        <v>0</v>
      </c>
    </row>
    <row r="25" spans="1:17" ht="20.100000000000001" customHeight="1" thickBot="1" x14ac:dyDescent="0.3">
      <c r="C25" s="40" t="s">
        <v>73</v>
      </c>
      <c r="D25" s="68">
        <f>COUNTIF(D3:D22, "Double")/2</f>
        <v>0</v>
      </c>
      <c r="F25" s="4"/>
      <c r="G25" s="40" t="s">
        <v>73</v>
      </c>
      <c r="H25" s="13">
        <f>COUNTIFS($D$3:$D$22, "double",  H4:H23, 1)</f>
        <v>0</v>
      </c>
      <c r="I25" s="13">
        <f t="shared" ref="I25:Q25" si="7">COUNTIFS($D$3:$D$22, "double",  I4:I23, 1)</f>
        <v>0</v>
      </c>
      <c r="J25" s="13">
        <f t="shared" si="7"/>
        <v>0</v>
      </c>
      <c r="K25" s="13">
        <f t="shared" si="7"/>
        <v>0</v>
      </c>
      <c r="L25" s="13">
        <f t="shared" si="7"/>
        <v>0</v>
      </c>
      <c r="M25" s="13">
        <f t="shared" si="7"/>
        <v>0</v>
      </c>
      <c r="N25" s="13">
        <f t="shared" si="7"/>
        <v>0</v>
      </c>
      <c r="O25" s="13">
        <f t="shared" si="7"/>
        <v>0</v>
      </c>
      <c r="P25" s="13">
        <f t="shared" si="7"/>
        <v>0</v>
      </c>
      <c r="Q25" s="14">
        <f t="shared" si="7"/>
        <v>0</v>
      </c>
    </row>
    <row r="26" spans="1:17" ht="20.100000000000001" customHeight="1" x14ac:dyDescent="0.25">
      <c r="F26" s="4"/>
      <c r="G26" s="4"/>
    </row>
    <row r="27" spans="1:17" ht="20.100000000000001" customHeight="1" x14ac:dyDescent="0.25">
      <c r="F27" s="4"/>
      <c r="G27" s="4"/>
    </row>
    <row r="28" spans="1:17" ht="20.100000000000001" customHeight="1" x14ac:dyDescent="0.25">
      <c r="F28" s="4"/>
      <c r="G28" s="4"/>
    </row>
    <row r="29" spans="1:17" ht="20.100000000000001" customHeight="1" x14ac:dyDescent="0.25">
      <c r="F29" s="4"/>
      <c r="G29" s="4"/>
    </row>
    <row r="30" spans="1:17" x14ac:dyDescent="0.25">
      <c r="F30" s="4"/>
      <c r="G30" s="4"/>
    </row>
    <row r="31" spans="1:17" x14ac:dyDescent="0.25">
      <c r="F31" s="4"/>
      <c r="G31" s="4"/>
    </row>
    <row r="32" spans="1:17" x14ac:dyDescent="0.25">
      <c r="F32" s="4"/>
      <c r="G32" s="4"/>
    </row>
    <row r="33" spans="6:7" x14ac:dyDescent="0.25">
      <c r="F33" s="4"/>
      <c r="G33" s="4"/>
    </row>
  </sheetData>
  <sheetProtection algorithmName="SHA-512" hashValue="W8ZFjHnZSnynuXgIlErijQnvW8HGrYJfBlZmgpP7J8Z+Kc+KP3WQ+4Rdb7JDj0rJlW3BJxEGyoCgB8uZvQjwWg==" saltValue="5iteSQ0aqQtSh5GtJ7A0CA==" spinCount="100000" sheet="1" objects="1" scenarios="1" selectLockedCells="1"/>
  <mergeCells count="1">
    <mergeCell ref="A1:Q1"/>
  </mergeCells>
  <dataValidations count="1">
    <dataValidation type="list" allowBlank="1" showInputMessage="1" showErrorMessage="1" sqref="D3:D22" xr:uid="{6BC5B63A-D409-4E2B-B92C-5192442E2930}">
      <formula1>"Single,Double"</formula1>
    </dataValidation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55D5-50A5-4D29-B633-579625DF08FA}">
  <dimension ref="A1:D22"/>
  <sheetViews>
    <sheetView showGridLines="0" workbookViewId="0">
      <selection activeCell="D14" sqref="D14"/>
    </sheetView>
  </sheetViews>
  <sheetFormatPr defaultRowHeight="15.75" x14ac:dyDescent="0.25"/>
  <cols>
    <col min="1" max="2" width="24.7109375" style="1" customWidth="1"/>
    <col min="3" max="3" width="16.7109375" style="1" customWidth="1"/>
    <col min="4" max="4" width="17.7109375" style="1" customWidth="1"/>
    <col min="5" max="16384" width="9.140625" style="1"/>
  </cols>
  <sheetData>
    <row r="1" spans="1:4" ht="80.099999999999994" customHeight="1" x14ac:dyDescent="0.25">
      <c r="A1" s="69" t="s">
        <v>70</v>
      </c>
      <c r="B1" s="81"/>
      <c r="C1" s="81"/>
      <c r="D1" s="70"/>
    </row>
    <row r="2" spans="1:4" s="2" customFormat="1" ht="45" customHeight="1" x14ac:dyDescent="0.25">
      <c r="A2" s="49" t="s">
        <v>5</v>
      </c>
      <c r="B2" s="50" t="s">
        <v>6</v>
      </c>
      <c r="C2" s="50" t="s">
        <v>7</v>
      </c>
      <c r="D2" s="51" t="s">
        <v>11</v>
      </c>
    </row>
    <row r="3" spans="1:4" ht="20.100000000000001" customHeight="1" x14ac:dyDescent="0.25">
      <c r="A3" s="56" t="str">
        <f>IF(B3="","",IF(Organisation!$B$2="""","""",Organisation!$B$2))</f>
        <v/>
      </c>
      <c r="B3" s="63" t="str">
        <f>IF('Players&amp;Staff'!B3="", "", 'Players&amp;Staff'!B3)</f>
        <v/>
      </c>
      <c r="C3" s="63" t="str">
        <f>IF('Players&amp;Staff'!C3="", "", 'Players&amp;Staff'!C3)</f>
        <v/>
      </c>
      <c r="D3" s="9" t="str">
        <f>IF('Players&amp;Staff'!K3="", "", 'Players&amp;Staff'!K3)</f>
        <v/>
      </c>
    </row>
    <row r="4" spans="1:4" ht="20.100000000000001" customHeight="1" x14ac:dyDescent="0.25">
      <c r="A4" s="56" t="str">
        <f>IF(B4="","",IF(Organisation!$B$2="""","""",Organisation!$B$2))</f>
        <v/>
      </c>
      <c r="B4" s="63" t="str">
        <f>IF('Players&amp;Staff'!B4="", "", 'Players&amp;Staff'!B4)</f>
        <v/>
      </c>
      <c r="C4" s="63" t="str">
        <f>IF('Players&amp;Staff'!C4="", "", 'Players&amp;Staff'!C4)</f>
        <v/>
      </c>
      <c r="D4" s="9" t="str">
        <f>IF('Players&amp;Staff'!K4="", "", 'Players&amp;Staff'!K4)</f>
        <v/>
      </c>
    </row>
    <row r="5" spans="1:4" ht="20.100000000000001" customHeight="1" x14ac:dyDescent="0.25">
      <c r="A5" s="56" t="str">
        <f>IF(B5="","",IF(Organisation!$B$2="""","""",Organisation!$B$2))</f>
        <v/>
      </c>
      <c r="B5" s="63" t="str">
        <f>IF('Players&amp;Staff'!B5="", "", 'Players&amp;Staff'!B5)</f>
        <v/>
      </c>
      <c r="C5" s="63" t="str">
        <f>IF('Players&amp;Staff'!C5="", "", 'Players&amp;Staff'!C5)</f>
        <v/>
      </c>
      <c r="D5" s="9" t="str">
        <f>IF('Players&amp;Staff'!K5="", "", 'Players&amp;Staff'!K5)</f>
        <v/>
      </c>
    </row>
    <row r="6" spans="1:4" ht="20.100000000000001" customHeight="1" x14ac:dyDescent="0.25">
      <c r="A6" s="56" t="str">
        <f>IF(B6="","",IF(Organisation!$B$2="""","""",Organisation!$B$2))</f>
        <v/>
      </c>
      <c r="B6" s="63" t="str">
        <f>IF('Players&amp;Staff'!B6="", "", 'Players&amp;Staff'!B6)</f>
        <v/>
      </c>
      <c r="C6" s="63" t="str">
        <f>IF('Players&amp;Staff'!C6="", "", 'Players&amp;Staff'!C6)</f>
        <v/>
      </c>
      <c r="D6" s="9" t="str">
        <f>IF('Players&amp;Staff'!K6="", "", 'Players&amp;Staff'!K6)</f>
        <v/>
      </c>
    </row>
    <row r="7" spans="1:4" ht="20.100000000000001" customHeight="1" x14ac:dyDescent="0.25">
      <c r="A7" s="56" t="str">
        <f>IF(B7="","",IF(Organisation!$B$2="""","""",Organisation!$B$2))</f>
        <v/>
      </c>
      <c r="B7" s="63" t="str">
        <f>IF('Players&amp;Staff'!B7="", "", 'Players&amp;Staff'!B7)</f>
        <v/>
      </c>
      <c r="C7" s="63" t="str">
        <f>IF('Players&amp;Staff'!C7="", "", 'Players&amp;Staff'!C7)</f>
        <v/>
      </c>
      <c r="D7" s="9" t="str">
        <f>IF('Players&amp;Staff'!K7="", "", 'Players&amp;Staff'!K7)</f>
        <v/>
      </c>
    </row>
    <row r="8" spans="1:4" ht="20.100000000000001" customHeight="1" x14ac:dyDescent="0.25">
      <c r="A8" s="56" t="str">
        <f>IF(B8="","",IF(Organisation!$B$2="""","""",Organisation!$B$2))</f>
        <v/>
      </c>
      <c r="B8" s="63" t="str">
        <f>IF('Players&amp;Staff'!B8="", "", 'Players&amp;Staff'!B8)</f>
        <v/>
      </c>
      <c r="C8" s="63" t="str">
        <f>IF('Players&amp;Staff'!C8="", "", 'Players&amp;Staff'!C8)</f>
        <v/>
      </c>
      <c r="D8" s="9" t="str">
        <f>IF('Players&amp;Staff'!K8="", "", 'Players&amp;Staff'!K8)</f>
        <v/>
      </c>
    </row>
    <row r="9" spans="1:4" ht="20.100000000000001" customHeight="1" x14ac:dyDescent="0.25">
      <c r="A9" s="56" t="str">
        <f>IF(B9="","",IF(Organisation!$B$2="""","""",Organisation!$B$2))</f>
        <v/>
      </c>
      <c r="B9" s="63" t="str">
        <f>IF('Players&amp;Staff'!B9="", "", 'Players&amp;Staff'!B9)</f>
        <v/>
      </c>
      <c r="C9" s="63" t="str">
        <f>IF('Players&amp;Staff'!C9="", "", 'Players&amp;Staff'!C9)</f>
        <v/>
      </c>
      <c r="D9" s="9" t="str">
        <f>IF('Players&amp;Staff'!K9="", "", 'Players&amp;Staff'!K9)</f>
        <v/>
      </c>
    </row>
    <row r="10" spans="1:4" ht="20.100000000000001" customHeight="1" x14ac:dyDescent="0.25">
      <c r="A10" s="56" t="str">
        <f>IF(B10="","",IF(Organisation!$B$2="""","""",Organisation!$B$2))</f>
        <v/>
      </c>
      <c r="B10" s="63" t="str">
        <f>IF('Players&amp;Staff'!B10="", "", 'Players&amp;Staff'!B10)</f>
        <v/>
      </c>
      <c r="C10" s="63" t="str">
        <f>IF('Players&amp;Staff'!C10="", "", 'Players&amp;Staff'!C10)</f>
        <v/>
      </c>
      <c r="D10" s="9" t="str">
        <f>IF('Players&amp;Staff'!K10="", "", 'Players&amp;Staff'!K10)</f>
        <v/>
      </c>
    </row>
    <row r="11" spans="1:4" ht="20.100000000000001" customHeight="1" x14ac:dyDescent="0.25">
      <c r="A11" s="56" t="str">
        <f>IF(B11="","",IF(Organisation!$B$2="""","""",Organisation!$B$2))</f>
        <v/>
      </c>
      <c r="B11" s="63" t="str">
        <f>IF('Players&amp;Staff'!B11="", "", 'Players&amp;Staff'!B11)</f>
        <v/>
      </c>
      <c r="C11" s="63" t="str">
        <f>IF('Players&amp;Staff'!C11="", "", 'Players&amp;Staff'!C11)</f>
        <v/>
      </c>
      <c r="D11" s="9" t="str">
        <f>IF('Players&amp;Staff'!K11="", "", 'Players&amp;Staff'!K11)</f>
        <v/>
      </c>
    </row>
    <row r="12" spans="1:4" ht="20.100000000000001" customHeight="1" x14ac:dyDescent="0.25">
      <c r="A12" s="56" t="str">
        <f>IF(B12="","",IF(Organisation!$B$2="""","""",Organisation!$B$2))</f>
        <v/>
      </c>
      <c r="B12" s="63" t="str">
        <f>IF('Players&amp;Staff'!B12="", "", 'Players&amp;Staff'!B12)</f>
        <v/>
      </c>
      <c r="C12" s="63" t="str">
        <f>IF('Players&amp;Staff'!C12="", "", 'Players&amp;Staff'!C12)</f>
        <v/>
      </c>
      <c r="D12" s="9" t="str">
        <f>IF('Players&amp;Staff'!K12="", "", 'Players&amp;Staff'!K12)</f>
        <v/>
      </c>
    </row>
    <row r="13" spans="1:4" ht="20.100000000000001" customHeight="1" x14ac:dyDescent="0.25">
      <c r="A13" s="56" t="str">
        <f>IF(B13="","",IF(Organisation!$B$2="""","""",Organisation!$B$2))</f>
        <v/>
      </c>
      <c r="B13" s="63" t="str">
        <f>IF('Players&amp;Staff'!B13="", "", 'Players&amp;Staff'!B13)</f>
        <v/>
      </c>
      <c r="C13" s="63" t="str">
        <f>IF('Players&amp;Staff'!C13="", "", 'Players&amp;Staff'!C13)</f>
        <v/>
      </c>
      <c r="D13" s="9" t="str">
        <f>IF('Players&amp;Staff'!K13="", "", 'Players&amp;Staff'!K13)</f>
        <v/>
      </c>
    </row>
    <row r="14" spans="1:4" ht="20.100000000000001" customHeight="1" x14ac:dyDescent="0.25">
      <c r="A14" s="56" t="str">
        <f>IF(B14="","",IF(Organisation!$B$2="""","""",Organisation!$B$2))</f>
        <v/>
      </c>
      <c r="B14" s="63" t="str">
        <f>IF('Players&amp;Staff'!B14="", "", 'Players&amp;Staff'!B14)</f>
        <v/>
      </c>
      <c r="C14" s="63" t="str">
        <f>IF('Players&amp;Staff'!C14="", "", 'Players&amp;Staff'!C14)</f>
        <v/>
      </c>
      <c r="D14" s="9" t="str">
        <f>IF('Players&amp;Staff'!K14="", "", 'Players&amp;Staff'!K14)</f>
        <v/>
      </c>
    </row>
    <row r="15" spans="1:4" ht="20.100000000000001" customHeight="1" x14ac:dyDescent="0.25">
      <c r="A15" s="56" t="str">
        <f>IF(B15="","",IF(Organisation!$B$2="""","""",Organisation!$B$2))</f>
        <v/>
      </c>
      <c r="B15" s="63" t="str">
        <f>IF('Players&amp;Staff'!B15="", "", 'Players&amp;Staff'!B15)</f>
        <v/>
      </c>
      <c r="C15" s="63" t="str">
        <f>IF('Players&amp;Staff'!C15="", "", 'Players&amp;Staff'!C15)</f>
        <v/>
      </c>
      <c r="D15" s="9" t="str">
        <f>IF('Players&amp;Staff'!K15="", "", 'Players&amp;Staff'!K15)</f>
        <v/>
      </c>
    </row>
    <row r="16" spans="1:4" ht="20.100000000000001" customHeight="1" x14ac:dyDescent="0.25">
      <c r="A16" s="56" t="str">
        <f>IF(B16="","",IF(Organisation!$B$2="""","""",Organisation!$B$2))</f>
        <v/>
      </c>
      <c r="B16" s="63" t="str">
        <f>IF('Players&amp;Staff'!B16="", "", 'Players&amp;Staff'!B16)</f>
        <v/>
      </c>
      <c r="C16" s="63" t="str">
        <f>IF('Players&amp;Staff'!C16="", "", 'Players&amp;Staff'!C16)</f>
        <v/>
      </c>
      <c r="D16" s="9" t="str">
        <f>IF('Players&amp;Staff'!K16="", "", 'Players&amp;Staff'!K16)</f>
        <v/>
      </c>
    </row>
    <row r="17" spans="1:4" ht="20.100000000000001" customHeight="1" x14ac:dyDescent="0.25">
      <c r="A17" s="56" t="str">
        <f>IF(B17="","",IF(Organisation!$B$2="""","""",Organisation!$B$2))</f>
        <v/>
      </c>
      <c r="B17" s="63" t="str">
        <f>IF('Players&amp;Staff'!B17="", "", 'Players&amp;Staff'!B17)</f>
        <v/>
      </c>
      <c r="C17" s="63" t="str">
        <f>IF('Players&amp;Staff'!C17="", "", 'Players&amp;Staff'!C17)</f>
        <v/>
      </c>
      <c r="D17" s="9" t="str">
        <f>IF('Players&amp;Staff'!K17="", "", 'Players&amp;Staff'!K17)</f>
        <v/>
      </c>
    </row>
    <row r="18" spans="1:4" ht="20.100000000000001" customHeight="1" x14ac:dyDescent="0.25">
      <c r="A18" s="56" t="str">
        <f>IF(B18="","",IF(Organisation!$B$2="""","""",Organisation!$B$2))</f>
        <v/>
      </c>
      <c r="B18" s="63" t="str">
        <f>IF('Players&amp;Staff'!B18="", "", 'Players&amp;Staff'!B18)</f>
        <v/>
      </c>
      <c r="C18" s="63" t="str">
        <f>IF('Players&amp;Staff'!C18="", "", 'Players&amp;Staff'!C18)</f>
        <v/>
      </c>
      <c r="D18" s="9" t="str">
        <f>IF('Players&amp;Staff'!K18="", "", 'Players&amp;Staff'!K18)</f>
        <v/>
      </c>
    </row>
    <row r="19" spans="1:4" ht="20.100000000000001" customHeight="1" x14ac:dyDescent="0.25">
      <c r="A19" s="56" t="str">
        <f>IF(B19="","",IF(Organisation!$B$2="""","""",Organisation!$B$2))</f>
        <v/>
      </c>
      <c r="B19" s="63" t="str">
        <f>IF('Players&amp;Staff'!B19="", "", 'Players&amp;Staff'!B19)</f>
        <v/>
      </c>
      <c r="C19" s="63" t="str">
        <f>IF('Players&amp;Staff'!C19="", "", 'Players&amp;Staff'!C19)</f>
        <v/>
      </c>
      <c r="D19" s="9" t="str">
        <f>IF('Players&amp;Staff'!K19="", "", 'Players&amp;Staff'!K19)</f>
        <v/>
      </c>
    </row>
    <row r="20" spans="1:4" ht="20.100000000000001" customHeight="1" x14ac:dyDescent="0.25">
      <c r="A20" s="56" t="str">
        <f>IF(B20="","",IF(Organisation!$B$2="""","""",Organisation!$B$2))</f>
        <v/>
      </c>
      <c r="B20" s="63" t="str">
        <f>IF('Players&amp;Staff'!B20="", "", 'Players&amp;Staff'!B20)</f>
        <v/>
      </c>
      <c r="C20" s="63" t="str">
        <f>IF('Players&amp;Staff'!C20="", "", 'Players&amp;Staff'!C20)</f>
        <v/>
      </c>
      <c r="D20" s="9" t="str">
        <f>IF('Players&amp;Staff'!K20="", "", 'Players&amp;Staff'!K20)</f>
        <v/>
      </c>
    </row>
    <row r="21" spans="1:4" ht="20.100000000000001" customHeight="1" x14ac:dyDescent="0.25">
      <c r="A21" s="56" t="str">
        <f>IF(B21="","",IF(Organisation!$B$2="""","""",Organisation!$B$2))</f>
        <v/>
      </c>
      <c r="B21" s="63" t="str">
        <f>IF('Players&amp;Staff'!B21="", "", 'Players&amp;Staff'!B21)</f>
        <v/>
      </c>
      <c r="C21" s="63" t="str">
        <f>IF('Players&amp;Staff'!C21="", "", 'Players&amp;Staff'!C21)</f>
        <v/>
      </c>
      <c r="D21" s="9" t="str">
        <f>IF('Players&amp;Staff'!K21="", "", 'Players&amp;Staff'!K21)</f>
        <v/>
      </c>
    </row>
    <row r="22" spans="1:4" ht="20.100000000000001" customHeight="1" thickBot="1" x14ac:dyDescent="0.3">
      <c r="A22" s="58" t="str">
        <f>IF(B22="","",IF(Organisation!$B$2="""","""",Organisation!$B$2))</f>
        <v/>
      </c>
      <c r="B22" s="43" t="str">
        <f>IF('Players&amp;Staff'!B22="", "", 'Players&amp;Staff'!B22)</f>
        <v/>
      </c>
      <c r="C22" s="43" t="str">
        <f>IF('Players&amp;Staff'!C22="", "", 'Players&amp;Staff'!C22)</f>
        <v/>
      </c>
      <c r="D22" s="10" t="str">
        <f>IF('Players&amp;Staff'!K22="", "", 'Players&amp;Staff'!K22)</f>
        <v/>
      </c>
    </row>
  </sheetData>
  <sheetProtection algorithmName="SHA-512" hashValue="YQeoKdcLP20gjxKXD4aeBb3wc4FW9dfDLGW1BJtCVfSf/yQshdgkCUhIMgXxo1GQBENR/UqwoA1/HHfddo7J4Q==" saltValue="pzE8PcTEhYT4sUXd7sCMdw==" spinCount="100000" sheet="1" objects="1" scenarios="1"/>
  <mergeCells count="1">
    <mergeCell ref="A1:D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81A2-1F7A-498D-A102-A00B44738EEB}">
  <dimension ref="A1:G22"/>
  <sheetViews>
    <sheetView showGridLines="0" workbookViewId="0">
      <selection activeCell="C3" sqref="C3:C5"/>
    </sheetView>
  </sheetViews>
  <sheetFormatPr defaultRowHeight="15.75" x14ac:dyDescent="0.25"/>
  <cols>
    <col min="1" max="1" width="19.28515625" style="1" bestFit="1" customWidth="1"/>
    <col min="2" max="2" width="39.5703125" style="1" bestFit="1" customWidth="1"/>
    <col min="3" max="3" width="23.5703125" style="1" bestFit="1" customWidth="1"/>
    <col min="4" max="4" width="10.7109375" style="1" bestFit="1" customWidth="1"/>
    <col min="5" max="6" width="9.140625" style="1"/>
    <col min="7" max="7" width="19.5703125" style="1" customWidth="1"/>
    <col min="8" max="16384" width="9.140625" style="1"/>
  </cols>
  <sheetData>
    <row r="1" spans="1:7" ht="79.5" customHeight="1" thickBot="1" x14ac:dyDescent="0.3">
      <c r="A1" s="82" t="s">
        <v>69</v>
      </c>
      <c r="B1" s="83"/>
      <c r="C1" s="83"/>
      <c r="D1" s="84"/>
      <c r="E1" s="3"/>
      <c r="F1" s="3"/>
      <c r="G1" s="3"/>
    </row>
    <row r="2" spans="1:7" ht="20.100000000000001" customHeight="1" x14ac:dyDescent="0.25">
      <c r="A2" s="38" t="s">
        <v>5</v>
      </c>
      <c r="B2" s="41" t="s">
        <v>68</v>
      </c>
      <c r="C2" s="44" t="s">
        <v>67</v>
      </c>
      <c r="D2" s="45" t="s">
        <v>27</v>
      </c>
    </row>
    <row r="3" spans="1:7" ht="20.100000000000001" customHeight="1" x14ac:dyDescent="0.25">
      <c r="A3" s="39" t="s">
        <v>24</v>
      </c>
      <c r="B3" s="42">
        <v>800</v>
      </c>
      <c r="C3" s="23"/>
      <c r="D3" s="46">
        <f>B3*C3</f>
        <v>0</v>
      </c>
    </row>
    <row r="4" spans="1:7" ht="20.100000000000001" customHeight="1" x14ac:dyDescent="0.25">
      <c r="A4" s="39" t="s">
        <v>25</v>
      </c>
      <c r="B4" s="42">
        <v>600</v>
      </c>
      <c r="C4" s="23"/>
      <c r="D4" s="46">
        <f t="shared" ref="D4:D5" si="0">B4*C4</f>
        <v>0</v>
      </c>
    </row>
    <row r="5" spans="1:7" ht="20.100000000000001" customHeight="1" x14ac:dyDescent="0.25">
      <c r="A5" s="39" t="s">
        <v>26</v>
      </c>
      <c r="B5" s="42">
        <v>100</v>
      </c>
      <c r="C5" s="23"/>
      <c r="D5" s="46">
        <f t="shared" si="0"/>
        <v>0</v>
      </c>
    </row>
    <row r="6" spans="1:7" ht="20.100000000000001" customHeight="1" thickBot="1" x14ac:dyDescent="0.3">
      <c r="A6" s="40" t="s">
        <v>27</v>
      </c>
      <c r="B6" s="43"/>
      <c r="C6" s="43"/>
      <c r="D6" s="47">
        <f>SUM(D3:D5)</f>
        <v>0</v>
      </c>
    </row>
    <row r="7" spans="1:7" ht="20.100000000000001" customHeight="1" x14ac:dyDescent="0.25"/>
    <row r="8" spans="1:7" ht="20.100000000000001" customHeight="1" x14ac:dyDescent="0.25">
      <c r="A8" s="1" t="s">
        <v>28</v>
      </c>
      <c r="B8" s="6" t="s">
        <v>29</v>
      </c>
    </row>
    <row r="9" spans="1:7" ht="20.100000000000001" customHeight="1" x14ac:dyDescent="0.25">
      <c r="A9" s="1" t="s">
        <v>30</v>
      </c>
      <c r="B9" s="6">
        <v>1728105504</v>
      </c>
    </row>
    <row r="10" spans="1:7" ht="20.100000000000001" customHeight="1" x14ac:dyDescent="0.25">
      <c r="A10" s="1" t="s">
        <v>31</v>
      </c>
      <c r="B10" s="6" t="s">
        <v>32</v>
      </c>
    </row>
    <row r="11" spans="1:7" ht="20.100000000000001" customHeight="1" x14ac:dyDescent="0.25">
      <c r="A11" s="1" t="s">
        <v>33</v>
      </c>
      <c r="B11" s="6" t="s">
        <v>34</v>
      </c>
    </row>
    <row r="12" spans="1:7" ht="20.100000000000001" customHeight="1" x14ac:dyDescent="0.25">
      <c r="A12" s="1" t="s">
        <v>35</v>
      </c>
      <c r="B12" s="6" t="s">
        <v>36</v>
      </c>
    </row>
    <row r="13" spans="1:7" ht="20.100000000000001" customHeight="1" x14ac:dyDescent="0.25">
      <c r="A13" s="1" t="s">
        <v>37</v>
      </c>
      <c r="B13" s="6" t="s">
        <v>38</v>
      </c>
    </row>
    <row r="14" spans="1:7" ht="20.100000000000001" customHeight="1" x14ac:dyDescent="0.25">
      <c r="A14" s="1" t="s">
        <v>39</v>
      </c>
      <c r="B14" s="6" t="s">
        <v>40</v>
      </c>
    </row>
    <row r="15" spans="1:7" ht="20.100000000000001" customHeight="1" x14ac:dyDescent="0.25"/>
    <row r="16" spans="1:7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</sheetData>
  <sheetProtection algorithmName="SHA-512" hashValue="EhNUf3PB0IJsM5CVc7ZS757+XcBKVJ5srYtI4ge0WuSN19HIHwTLZXeibY5xHpdF88nUhGjStD/gpHN1Z8oqjQ==" saltValue="rfyJ9pugNp2dxXuugSqRFw==" spinCount="100000" sheet="1" objects="1" scenarios="1" selectLockedCells="1"/>
  <mergeCells count="1">
    <mergeCell ref="A1:D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e8187b1-3af4-41fa-bb16-95348a028aec">
      <Terms xmlns="http://schemas.microsoft.com/office/infopath/2007/PartnerControls"/>
    </lcf76f155ced4ddcb4097134ff3c332f>
    <TaxCatchAll xmlns="9a6c0b8f-db1a-413c-9767-56f6684660c8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F7B54EE4857F4DBDAAEEA2BC3FA694" ma:contentTypeVersion="20" ma:contentTypeDescription="Vytvoří nový dokument" ma:contentTypeScope="" ma:versionID="823acf02fc2d23505ea042f3d8dbe60c">
  <xsd:schema xmlns:xsd="http://www.w3.org/2001/XMLSchema" xmlns:xs="http://www.w3.org/2001/XMLSchema" xmlns:p="http://schemas.microsoft.com/office/2006/metadata/properties" xmlns:ns1="http://schemas.microsoft.com/sharepoint/v3" xmlns:ns2="de8187b1-3af4-41fa-bb16-95348a028aec" xmlns:ns3="9a6c0b8f-db1a-413c-9767-56f6684660c8" targetNamespace="http://schemas.microsoft.com/office/2006/metadata/properties" ma:root="true" ma:fieldsID="7dc607a832ea96bda78b35b4f7474307" ns1:_="" ns2:_="" ns3:_="">
    <xsd:import namespace="http://schemas.microsoft.com/sharepoint/v3"/>
    <xsd:import namespace="de8187b1-3af4-41fa-bb16-95348a028aec"/>
    <xsd:import namespace="9a6c0b8f-db1a-413c-9767-56f668466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187b1-3af4-41fa-bb16-95348a028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c0b8f-db1a-413c-9767-56f6684660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6e65ea8-146a-4acd-8425-848a633ac1b2}" ma:internalName="TaxCatchAll" ma:showField="CatchAllData" ma:web="9a6c0b8f-db1a-413c-9767-56f668466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D2961-59F1-4BF1-BE1B-96FD9F7CFE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8187b1-3af4-41fa-bb16-95348a028aec"/>
    <ds:schemaRef ds:uri="9a6c0b8f-db1a-413c-9767-56f6684660c8"/>
  </ds:schemaRefs>
</ds:datastoreItem>
</file>

<file path=customXml/itemProps2.xml><?xml version="1.0" encoding="utf-8"?>
<ds:datastoreItem xmlns:ds="http://schemas.openxmlformats.org/officeDocument/2006/customXml" ds:itemID="{2BC372BA-456A-4277-99D3-8EA45C43D2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073D88-1681-44C4-9748-684291B93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8187b1-3af4-41fa-bb16-95348a028aec"/>
    <ds:schemaRef ds:uri="9a6c0b8f-db1a-413c-9767-56f668466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Organisation</vt:lpstr>
      <vt:lpstr>Players&amp;Staff</vt:lpstr>
      <vt:lpstr>Travel details</vt:lpstr>
      <vt:lpstr>Accommodation</vt:lpstr>
      <vt:lpstr>Dietary Exceptions</vt:lpstr>
      <vt:lpstr>Fee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Kučírková</dc:creator>
  <cp:lastModifiedBy>Radka Kučírková</cp:lastModifiedBy>
  <dcterms:created xsi:type="dcterms:W3CDTF">2025-07-21T08:18:59Z</dcterms:created>
  <dcterms:modified xsi:type="dcterms:W3CDTF">2025-08-09T09:19:20Z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0x01010062F7B54EE4857F4DBDAAEEA2BC3FA694</vt:lpwstr>
  </property>
  <property fmtid="{D5CDD505-2E9C-101B-9397-08002B2CF9AE}" pid="3" name="MediaServiceImageTags">
    <vt:lpwstr/>
  </property>
</Properties>
</file>